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date1904="1"/>
  <mc:AlternateContent xmlns:mc="http://schemas.openxmlformats.org/markup-compatibility/2006">
    <mc:Choice Requires="x15">
      <x15ac:absPath xmlns:x15ac="http://schemas.microsoft.com/office/spreadsheetml/2010/11/ac" url="/Users/jnishida/Desktop/ACE/ACE2023/★事業/23事業 エネルギー調査/＊アップロード・送付用/"/>
    </mc:Choice>
  </mc:AlternateContent>
  <xr:revisionPtr revIDLastSave="0" documentId="13_ncr:1_{2AAFCBDD-7B5F-B040-9D07-C6C934579704}" xr6:coauthVersionLast="47" xr6:coauthVersionMax="47" xr10:uidLastSave="{00000000-0000-0000-0000-000000000000}"/>
  <bookViews>
    <workbookView xWindow="2340" yWindow="700" windowWidth="21640" windowHeight="19840" tabRatio="500" xr2:uid="{00000000-000D-0000-FFFF-FFFF00000000}"/>
  </bookViews>
  <sheets>
    <sheet name="最初にお読みください" sheetId="10" r:id="rId1"/>
    <sheet name="太陽光(データ表)" sheetId="3" r:id="rId2"/>
    <sheet name="太陽光(情報用紙)" sheetId="9" r:id="rId3"/>
    <sheet name="太陽光(情報用紙)記入例" sheetId="5" r:id="rId4"/>
    <sheet name="エネルギー調査(データ表)" sheetId="6" r:id="rId5"/>
    <sheet name="エネルギー調査(情報用紙)" sheetId="8" r:id="rId6"/>
  </sheets>
  <definedNames>
    <definedName name="_xlnm._FilterDatabase" localSheetId="5" hidden="1">'エネルギー調査(情報用紙)'!#REF!</definedName>
    <definedName name="_xlnm._FilterDatabase" localSheetId="2" hidden="1">'太陽光(情報用紙)'!$D$58:$G$58</definedName>
    <definedName name="_xlnm._FilterDatabase" localSheetId="3" hidden="1">'太陽光(情報用紙)記入例'!$C$57:$D$57</definedName>
    <definedName name="_xlnm.Print_Area" localSheetId="4">'エネルギー調査(データ表)'!$A$1:$M$45</definedName>
    <definedName name="_xlnm.Print_Area" localSheetId="5">'エネルギー調査(情報用紙)'!$A$1:$S$40</definedName>
    <definedName name="_xlnm.Print_Area" localSheetId="2">'太陽光(情報用紙)'!$A$1:$K$70</definedName>
    <definedName name="_xlnm.Print_Area" localSheetId="3">'太陽光(情報用紙)記入例'!$A$1:$G$70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4"/>
    </ext>
  </extLst>
</workbook>
</file>

<file path=xl/calcChain.xml><?xml version="1.0" encoding="utf-8"?>
<calcChain xmlns="http://schemas.openxmlformats.org/spreadsheetml/2006/main">
  <c r="L28" i="8" l="1"/>
  <c r="D28" i="8"/>
  <c r="G9" i="8"/>
  <c r="A8" i="8"/>
  <c r="Q2" i="8"/>
  <c r="R2" i="8"/>
  <c r="A1" i="8"/>
  <c r="M2" i="6"/>
  <c r="H30" i="6" s="1"/>
  <c r="L15" i="6"/>
  <c r="D19" i="3"/>
  <c r="D13" i="6" l="1"/>
  <c r="A32" i="6"/>
  <c r="A1" i="6"/>
  <c r="M45" i="6"/>
  <c r="H13" i="6"/>
  <c r="A33" i="6"/>
  <c r="A15" i="6"/>
  <c r="J14" i="6"/>
  <c r="D30" i="6"/>
  <c r="A16" i="6"/>
  <c r="L14" i="6"/>
  <c r="A8" i="3"/>
  <c r="K2" i="9"/>
  <c r="K70" i="9" l="1"/>
  <c r="A1" i="9"/>
  <c r="S2" i="8"/>
  <c r="L16" i="6"/>
  <c r="L17" i="6"/>
  <c r="L18" i="6"/>
  <c r="L19" i="6"/>
  <c r="L20" i="6"/>
  <c r="L21" i="6"/>
  <c r="L22" i="6"/>
  <c r="L23" i="6"/>
  <c r="L24" i="6"/>
  <c r="L25" i="6"/>
  <c r="L26" i="6"/>
  <c r="L27" i="6"/>
  <c r="H45" i="6"/>
  <c r="F45" i="6"/>
  <c r="D45" i="6"/>
  <c r="J28" i="6"/>
  <c r="H28" i="6"/>
  <c r="F28" i="6"/>
  <c r="D28" i="6"/>
  <c r="G2" i="5"/>
  <c r="A1" i="5" s="1"/>
  <c r="M81" i="3"/>
  <c r="B40" i="3"/>
  <c r="B24" i="3"/>
  <c r="B18" i="3"/>
  <c r="B17" i="3" s="1"/>
  <c r="B16" i="3" s="1"/>
  <c r="B15" i="3" s="1"/>
  <c r="B14" i="3" s="1"/>
  <c r="B13" i="3" s="1"/>
  <c r="A1" i="3"/>
  <c r="D52" i="3"/>
  <c r="L36" i="3"/>
  <c r="H36" i="3"/>
  <c r="H37" i="3" s="1"/>
  <c r="L52" i="3"/>
  <c r="J52" i="3"/>
  <c r="H52" i="3"/>
  <c r="F52" i="3"/>
  <c r="J36" i="3"/>
  <c r="F36" i="3"/>
  <c r="D36" i="3"/>
  <c r="S40" i="8" l="1"/>
  <c r="L28" i="6"/>
  <c r="G70" i="5"/>
  <c r="J53" i="3"/>
  <c r="H53" i="3"/>
  <c r="J37" i="3"/>
  <c r="L53" i="3" s="1"/>
</calcChain>
</file>

<file path=xl/sharedStrings.xml><?xml version="1.0" encoding="utf-8"?>
<sst xmlns="http://schemas.openxmlformats.org/spreadsheetml/2006/main" count="590" uniqueCount="220">
  <si>
    <t>記録期間</t>
    <rPh sb="0" eb="4">
      <t>キロクキカン</t>
    </rPh>
    <phoneticPr fontId="2"/>
  </si>
  <si>
    <t>発電量</t>
    <rPh sb="0" eb="3">
      <t>ハツデンリョウ</t>
    </rPh>
    <phoneticPr fontId="2"/>
  </si>
  <si>
    <t>例</t>
    <rPh sb="0" eb="1">
      <t>レイ</t>
    </rPh>
    <phoneticPr fontId="2"/>
  </si>
  <si>
    <t>１月</t>
    <rPh sb="1" eb="2">
      <t>ガツ</t>
    </rPh>
    <phoneticPr fontId="2"/>
  </si>
  <si>
    <t>６月</t>
  </si>
  <si>
    <t>月</t>
  </si>
  <si>
    <t>＊これまでに調査に参加されていて、太陽光パネルの写真などをご提供済みの方は必要ありません。</t>
    <rPh sb="6" eb="8">
      <t>チョウサ</t>
    </rPh>
    <rPh sb="9" eb="11">
      <t>サンカ</t>
    </rPh>
    <rPh sb="17" eb="20">
      <t>タイヨウコウ</t>
    </rPh>
    <rPh sb="24" eb="26">
      <t>シャシン</t>
    </rPh>
    <rPh sb="30" eb="33">
      <t>テイキョウズ</t>
    </rPh>
    <rPh sb="35" eb="36">
      <t>カタ</t>
    </rPh>
    <rPh sb="37" eb="39">
      <t>ヒツヨウ</t>
    </rPh>
    <phoneticPr fontId="2"/>
  </si>
  <si>
    <t>（設置月以降の期間を記載）</t>
    <rPh sb="1" eb="6">
      <t>セッチツキイコウ</t>
    </rPh>
    <rPh sb="7" eb="9">
      <t>キカン</t>
    </rPh>
    <rPh sb="10" eb="12">
      <t>キサイ</t>
    </rPh>
    <phoneticPr fontId="2"/>
  </si>
  <si>
    <t xml:space="preserve"> ●メーカー名</t>
    <rPh sb="6" eb="7">
      <t>メイ</t>
    </rPh>
    <phoneticPr fontId="2"/>
  </si>
  <si>
    <t xml:space="preserve"> ●発電規模</t>
    <rPh sb="2" eb="6">
      <t>ハツデンキボ</t>
    </rPh>
    <phoneticPr fontId="2"/>
  </si>
  <si>
    <t>ＫＷ</t>
    <phoneticPr fontId="2"/>
  </si>
  <si>
    <t xml:space="preserve"> ●設置方位</t>
    <phoneticPr fontId="2"/>
  </si>
  <si>
    <t xml:space="preserve"> ●設置年</t>
    <phoneticPr fontId="2"/>
  </si>
  <si>
    <t>（注）これまでの発電量データをお持ちでしたら、別紙（データ表）にご記入ください。</t>
    <rPh sb="1" eb="2">
      <t>チュウ</t>
    </rPh>
    <phoneticPr fontId="2"/>
  </si>
  <si>
    <t>＊販売電気量、購入電気量は検針票からご記入下さい。</t>
    <rPh sb="1" eb="3">
      <t>ハンバイ</t>
    </rPh>
    <rPh sb="3" eb="6">
      <t>コウニュウデンキリョウ</t>
    </rPh>
    <rPh sb="7" eb="9">
      <t>コウニュウ</t>
    </rPh>
    <rPh sb="9" eb="12">
      <t>ハンバイデンキリョウ</t>
    </rPh>
    <rPh sb="13" eb="16">
      <t>ケンシンヒョウ</t>
    </rPh>
    <rPh sb="19" eb="22">
      <t>キニュウクダ</t>
    </rPh>
    <phoneticPr fontId="2"/>
  </si>
  <si>
    <t>　太陽光発電のデータを分かる範囲でご記入下さい。記載していただく内容は以下の２点です。</t>
    <rPh sb="1" eb="7">
      <t>タイヨウコウカテデン</t>
    </rPh>
    <rPh sb="11" eb="12">
      <t>ワ</t>
    </rPh>
    <rPh sb="14" eb="16">
      <t>ハンイデ囲テ</t>
    </rPh>
    <rPh sb="18" eb="24">
      <t>キニュウクタ゛サイ。怀_x0000__x0000__x0000__x0000__x0000__x0003__x0000__x0001__x0000__x0001_。</t>
    </rPh>
    <phoneticPr fontId="2"/>
  </si>
  <si>
    <t>　なお、販売電量・金額、購入電量・金額については、お差し支えがなければお答え下さい。</t>
    <rPh sb="4" eb="8">
      <t>ハンバイデンリョウ</t>
    </rPh>
    <rPh sb="9" eb="11">
      <t>キンガク</t>
    </rPh>
    <rPh sb="12" eb="14">
      <t>コウニュウ</t>
    </rPh>
    <rPh sb="14" eb="16">
      <t>コウニュウデンリョウ</t>
    </rPh>
    <rPh sb="17" eb="19">
      <t>キンガク</t>
    </rPh>
    <rPh sb="26" eb="27">
      <t>サ</t>
    </rPh>
    <rPh sb="28" eb="29">
      <t>ツカ</t>
    </rPh>
    <rPh sb="36" eb="37">
      <t>コタ</t>
    </rPh>
    <rPh sb="38" eb="39">
      <t>クダ</t>
    </rPh>
    <phoneticPr fontId="2"/>
  </si>
  <si>
    <t>購入電気量</t>
    <rPh sb="0" eb="2">
      <t>コウニュウ</t>
    </rPh>
    <rPh sb="2" eb="5">
      <t>コウニュウデンリョウ</t>
    </rPh>
    <phoneticPr fontId="2"/>
  </si>
  <si>
    <t>月</t>
    <rPh sb="0" eb="1">
      <t>ツキ</t>
    </rPh>
    <phoneticPr fontId="2"/>
  </si>
  <si>
    <t>合計</t>
    <rPh sb="0" eb="2">
      <t>ゴウケイ</t>
    </rPh>
    <phoneticPr fontId="2"/>
  </si>
  <si>
    <t>７月</t>
  </si>
  <si>
    <t>８月</t>
  </si>
  <si>
    <t>９月</t>
  </si>
  <si>
    <t>１０月</t>
  </si>
  <si>
    <t>１１月</t>
  </si>
  <si>
    <t>１２月</t>
  </si>
  <si>
    <t>２月</t>
  </si>
  <si>
    <t>３月</t>
  </si>
  <si>
    <t>４月</t>
  </si>
  <si>
    <t>５月</t>
  </si>
  <si>
    <t>年間発電量</t>
    <rPh sb="0" eb="2">
      <t>ネンカン</t>
    </rPh>
    <rPh sb="2" eb="5">
      <t>ハツデンリョウ</t>
    </rPh>
    <phoneticPr fontId="2"/>
  </si>
  <si>
    <t>販売金額</t>
    <rPh sb="0" eb="2">
      <t>ハンバイデンリョウ</t>
    </rPh>
    <rPh sb="2" eb="4">
      <t>キンガク</t>
    </rPh>
    <phoneticPr fontId="2"/>
  </si>
  <si>
    <t>円</t>
    <rPh sb="0" eb="1">
      <t>エン</t>
    </rPh>
    <phoneticPr fontId="2"/>
  </si>
  <si>
    <t>購入金額</t>
    <rPh sb="0" eb="2">
      <t>コウニュウ</t>
    </rPh>
    <rPh sb="2" eb="4">
      <t>キンガク</t>
    </rPh>
    <phoneticPr fontId="2"/>
  </si>
  <si>
    <t>年</t>
    <rPh sb="0" eb="1">
      <t>ネン</t>
    </rPh>
    <phoneticPr fontId="2"/>
  </si>
  <si>
    <t>販売電気量</t>
    <rPh sb="0" eb="5">
      <t>ハンバイデンリョウ</t>
    </rPh>
    <phoneticPr fontId="2"/>
  </si>
  <si>
    <t>過去２年間の月別発電量等</t>
    <rPh sb="0" eb="2">
      <t>カコ</t>
    </rPh>
    <rPh sb="3" eb="5">
      <t>ネンカン</t>
    </rPh>
    <rPh sb="6" eb="8">
      <t>ツキベツ</t>
    </rPh>
    <rPh sb="8" eb="10">
      <t>ハツデンリョウトウ</t>
    </rPh>
    <rPh sb="10" eb="11">
      <t>リョウ</t>
    </rPh>
    <rPh sb="11" eb="12">
      <t>トウ</t>
    </rPh>
    <phoneticPr fontId="2"/>
  </si>
  <si>
    <t>裏面もご記入ください。</t>
    <rPh sb="0" eb="2">
      <t>ウラメン</t>
    </rPh>
    <rPh sb="4" eb="6">
      <t>キニュウ</t>
    </rPh>
    <phoneticPr fontId="2"/>
  </si>
  <si>
    <t>万円</t>
    <rPh sb="0" eb="2">
      <t>マンエン</t>
    </rPh>
    <phoneticPr fontId="2"/>
  </si>
  <si>
    <t>ご自宅の太陽光発電機器について伺います。</t>
    <rPh sb="15" eb="16">
      <t>ウカガ</t>
    </rPh>
    <phoneticPr fontId="2"/>
  </si>
  <si>
    <t>●総額</t>
    <rPh sb="1" eb="3">
      <t>ソウガク</t>
    </rPh>
    <phoneticPr fontId="2"/>
  </si>
  <si>
    <t>●報告する</t>
    <rPh sb="1" eb="3">
      <t>ホウコク</t>
    </rPh>
    <phoneticPr fontId="2"/>
  </si>
  <si>
    <t>●報告しない</t>
    <rPh sb="1" eb="3">
      <t>ホウコク</t>
    </rPh>
    <phoneticPr fontId="2"/>
  </si>
  <si>
    <t>●入り母屋</t>
    <phoneticPr fontId="2"/>
  </si>
  <si>
    <t>●切妻</t>
    <rPh sb="1" eb="3">
      <t>キリヅマ</t>
    </rPh>
    <phoneticPr fontId="2"/>
  </si>
  <si>
    <t>●寄棟</t>
    <phoneticPr fontId="2"/>
  </si>
  <si>
    <t>●陸屋根　</t>
    <phoneticPr fontId="2"/>
  </si>
  <si>
    <t>●その他</t>
    <phoneticPr fontId="2"/>
  </si>
  <si>
    <t>●うち自己資金</t>
    <phoneticPr fontId="2"/>
  </si>
  <si>
    <t>●助成金</t>
    <phoneticPr fontId="2"/>
  </si>
  <si>
    <t>※報告者が多数の場合には、人数を調整させていただく場合がございます。ご了承ください。</t>
    <phoneticPr fontId="2"/>
  </si>
  <si>
    <t>ご協力ありがとうございました。</t>
    <phoneticPr fontId="2"/>
  </si>
  <si>
    <t>１．</t>
    <phoneticPr fontId="2"/>
  </si>
  <si>
    <t>4-12</t>
    <phoneticPr fontId="2"/>
  </si>
  <si>
    <t>kWh</t>
    <phoneticPr fontId="2"/>
  </si>
  <si>
    <t>kWh</t>
    <phoneticPr fontId="2"/>
  </si>
  <si>
    <t>２．</t>
    <phoneticPr fontId="2"/>
  </si>
  <si>
    <t>kWh</t>
    <phoneticPr fontId="2"/>
  </si>
  <si>
    <t>kWh</t>
    <phoneticPr fontId="2"/>
  </si>
  <si>
    <t>(金額が不明な場合は空欄でかまいません。)</t>
    <phoneticPr fontId="2"/>
  </si>
  <si>
    <t>お名前</t>
  </si>
  <si>
    <t>様</t>
    <rPh sb="0" eb="1">
      <t>サマ</t>
    </rPh>
    <phoneticPr fontId="2"/>
  </si>
  <si>
    <t>ご住所</t>
    <phoneticPr fontId="2"/>
  </si>
  <si>
    <t>杉並区</t>
    <phoneticPr fontId="2"/>
  </si>
  <si>
    <t>電話番号</t>
  </si>
  <si>
    <t>メール</t>
    <phoneticPr fontId="2"/>
  </si>
  <si>
    <t>８．ご連絡先</t>
    <phoneticPr fontId="2"/>
  </si>
  <si>
    <t>年</t>
  </si>
  <si>
    <t>２．機器本体と設置</t>
    <rPh sb="0" eb="9">
      <t>キキホンタイセッチ</t>
    </rPh>
    <phoneticPr fontId="2"/>
  </si>
  <si>
    <t xml:space="preserve"> ４．屋根の形状（○をしてください）</t>
    <phoneticPr fontId="2"/>
  </si>
  <si>
    <t xml:space="preserve"> １．太陽光パネルの屋根上設置状況</t>
    <phoneticPr fontId="2"/>
  </si>
  <si>
    <t>　 ①　過去５年間（設置５年未満は設置後）の年間発電量</t>
    <rPh sb="0" eb="27">
      <t>カコネンカンセッチゴネンカンハツデンリョウ</t>
    </rPh>
    <phoneticPr fontId="2"/>
  </si>
  <si>
    <t>過去５年間の年間発電量（設置５年未満は設置時から）</t>
    <rPh sb="0" eb="2">
      <t>カコ</t>
    </rPh>
    <rPh sb="3" eb="5">
      <t>ネンカン</t>
    </rPh>
    <rPh sb="6" eb="11">
      <t>ネンカンハツデンリョウ</t>
    </rPh>
    <rPh sb="12" eb="14">
      <t>セッチ</t>
    </rPh>
    <rPh sb="15" eb="18">
      <t>ネンミマン</t>
    </rPh>
    <rPh sb="19" eb="22">
      <t>セッチジ</t>
    </rPh>
    <phoneticPr fontId="2"/>
  </si>
  <si>
    <t>販売量（貴宅→電力会社）</t>
    <rPh sb="0" eb="3">
      <t>ハンバイリョウ</t>
    </rPh>
    <rPh sb="4" eb="7">
      <t>キタクヤジルシ</t>
    </rPh>
    <rPh sb="7" eb="9">
      <t>デンリョク</t>
    </rPh>
    <phoneticPr fontId="2"/>
  </si>
  <si>
    <t>購入量（電力会社→貴宅）</t>
    <rPh sb="0" eb="3">
      <t>コウニュウリョウ</t>
    </rPh>
    <rPh sb="4" eb="6">
      <t>デンリョクキタク</t>
    </rPh>
    <phoneticPr fontId="2"/>
  </si>
  <si>
    <t>&lt;参考&gt;販売量、購入量データについて（東京電力の場合）</t>
    <rPh sb="1" eb="3">
      <t>サンコウ</t>
    </rPh>
    <rPh sb="4" eb="7">
      <t>ハンバイリョウ、コウニュウリョウデータニツイテ</t>
    </rPh>
    <phoneticPr fontId="2"/>
  </si>
  <si>
    <t>（前年分の「料金」がわからない場合は、空欄で結構です）</t>
    <phoneticPr fontId="2"/>
  </si>
  <si>
    <t xml:space="preserve"> ５．我が家の発電自慢　その他　伝えたいメッセージ</t>
    <phoneticPr fontId="2"/>
  </si>
  <si>
    <t>６．カルテの作成と展示等</t>
    <rPh sb="6" eb="8">
      <t xml:space="preserve">サクセイ </t>
    </rPh>
    <rPh sb="9" eb="12">
      <t xml:space="preserve">テンジトウ </t>
    </rPh>
    <phoneticPr fontId="2"/>
  </si>
  <si>
    <t>●展示・情報掲載しない</t>
    <rPh sb="1" eb="3">
      <t xml:space="preserve">テンジ </t>
    </rPh>
    <rPh sb="4" eb="6">
      <t>ジョウホウ</t>
    </rPh>
    <rPh sb="6" eb="8">
      <t>ケイサイ</t>
    </rPh>
    <phoneticPr fontId="2"/>
  </si>
  <si>
    <t>●展示・情報掲載する</t>
    <rPh sb="1" eb="3">
      <t xml:space="preserve">テンジ </t>
    </rPh>
    <rPh sb="4" eb="6">
      <t>ジョウホウ</t>
    </rPh>
    <rPh sb="6" eb="8">
      <t>ケイサイ</t>
    </rPh>
    <phoneticPr fontId="2"/>
  </si>
  <si>
    <t>７．事例報告</t>
    <rPh sb="2" eb="4">
      <t>ジレイ</t>
    </rPh>
    <rPh sb="4" eb="6">
      <t>ホウコク</t>
    </rPh>
    <phoneticPr fontId="2"/>
  </si>
  <si>
    <t>　　（簡単な図などでお示し下さい。写真があれば添付してください。）</t>
    <phoneticPr fontId="2"/>
  </si>
  <si>
    <t>（ふりがな）</t>
    <phoneticPr fontId="2"/>
  </si>
  <si>
    <t xml:space="preserve"> ３．設置コスト</t>
    <rPh sb="0" eb="8">
      <t>サツカ</t>
    </rPh>
    <phoneticPr fontId="2"/>
  </si>
  <si>
    <t>　　（差し支えのない範囲でご記入下さい）</t>
    <phoneticPr fontId="2"/>
  </si>
  <si>
    <t>裏面もご記入ください。</t>
    <phoneticPr fontId="2"/>
  </si>
  <si>
    <t>検針票に、当月分の「使用量（=購入電気量）&lt;下図１&gt;」、「料金&lt;下図２&gt;」と共に「前年分の使用量&lt;下図３&gt;」が記載されています。太陽光の発電量についても、「購入量のお知らせ」に同様の記載がありますので、ご確認ください。</t>
    <rPh sb="0" eb="3">
      <t>ケンシンヒョウノ</t>
    </rPh>
    <rPh sb="5" eb="8">
      <t>トウゲツブンノ</t>
    </rPh>
    <rPh sb="10" eb="13">
      <t>シヨウリョウ</t>
    </rPh>
    <rPh sb="15" eb="17">
      <t>コウニュウ</t>
    </rPh>
    <rPh sb="17" eb="19">
      <t>デンキ</t>
    </rPh>
    <rPh sb="19" eb="20">
      <t>リョウ</t>
    </rPh>
    <rPh sb="22" eb="24">
      <t>カズ</t>
    </rPh>
    <rPh sb="32" eb="34">
      <t>カズ</t>
    </rPh>
    <rPh sb="41" eb="44">
      <t>ゼンネンブンノ</t>
    </rPh>
    <rPh sb="45" eb="48">
      <t>シヨウリョウ</t>
    </rPh>
    <rPh sb="49" eb="51">
      <t>カズ</t>
    </rPh>
    <rPh sb="55" eb="57">
      <t>キサイサレテイマス。</t>
    </rPh>
    <phoneticPr fontId="2"/>
  </si>
  <si>
    <t>＊東京電力の自由化前料金プラン契約者向けサービス「でんき家計簿」は2021年1月31日に終了し、「Web検診票」に移行しました。
　なお、旧契約の場合も「くらしTEPCO web」に会員登録することで、新しいサービス（月別・日別・時間別データの閲覧とダウンロード）が利用可能になります。（両サイトを利用することで、過去２カ年の電気使用実績（買電・売電）データの取得もできます）</t>
    <rPh sb="1" eb="5">
      <t xml:space="preserve">トウキョウデンリョク </t>
    </rPh>
    <rPh sb="9" eb="27">
      <t>デンキカケイボ」</t>
    </rPh>
    <rPh sb="37" eb="38">
      <t xml:space="preserve">ネン </t>
    </rPh>
    <rPh sb="39" eb="40">
      <t xml:space="preserve">ツキ </t>
    </rPh>
    <rPh sb="42" eb="43">
      <t xml:space="preserve">ニチ </t>
    </rPh>
    <rPh sb="44" eb="46">
      <t xml:space="preserve">シュウリョウシマシタ。 </t>
    </rPh>
    <rPh sb="51" eb="52">
      <t xml:space="preserve">ネン </t>
    </rPh>
    <rPh sb="54" eb="100">
      <t xml:space="preserve">ガツイコウノデータハ、 </t>
    </rPh>
    <rPh sb="101" eb="102">
      <t xml:space="preserve">アタラシイサービスガリヨウカノウニナリマス </t>
    </rPh>
    <rPh sb="122" eb="124">
      <t xml:space="preserve">エツラント </t>
    </rPh>
    <rPh sb="137" eb="139">
      <t>カコ２カネンオ</t>
    </rPh>
    <rPh sb="143" eb="146">
      <t>デンキシヨウジッセキ</t>
    </rPh>
    <rPh sb="146" eb="148">
      <t xml:space="preserve">シュトク </t>
    </rPh>
    <rPh sb="149" eb="151">
      <t xml:space="preserve">リヨウスルコトデ </t>
    </rPh>
    <rPh sb="160" eb="163">
      <t xml:space="preserve">トウロクビデキリカエ） </t>
    </rPh>
    <rPh sb="171" eb="173">
      <t xml:space="preserve">バイデン </t>
    </rPh>
    <rPh sb="180" eb="186">
      <t>ジユウカイコウノケイヤクノバアイハ、</t>
    </rPh>
    <phoneticPr fontId="2"/>
  </si>
  <si>
    <t xml:space="preserve"> ●蓄電池を使用</t>
    <rPh sb="2" eb="5">
      <t xml:space="preserve">チクデンチ </t>
    </rPh>
    <rPh sb="6" eb="8">
      <t xml:space="preserve">シヨウ </t>
    </rPh>
    <phoneticPr fontId="2"/>
  </si>
  <si>
    <t xml:space="preserve"> □ 本調査に参加し基礎データ（問１〜４）を提供済み　→ 蓄電池のみ記入し、次ページ（問5）へお進みください</t>
    <rPh sb="3" eb="4">
      <t xml:space="preserve">ホン </t>
    </rPh>
    <rPh sb="29" eb="32">
      <t xml:space="preserve">チクデンチノ </t>
    </rPh>
    <phoneticPr fontId="2"/>
  </si>
  <si>
    <t>2020年11月から、東京電力は、紙の検針票が廃止し、Webによるお知らせ方法に変更しています。</t>
    <rPh sb="4" eb="5">
      <t xml:space="preserve">ネン </t>
    </rPh>
    <rPh sb="7" eb="8">
      <t xml:space="preserve">ガツカラ </t>
    </rPh>
    <rPh sb="11" eb="15">
      <t xml:space="preserve">トウキョウデンリョクハ </t>
    </rPh>
    <rPh sb="17" eb="18">
      <t xml:space="preserve">カミノケンシンヒョウカラ </t>
    </rPh>
    <rPh sb="23" eb="25">
      <t xml:space="preserve">ハイシサレ </t>
    </rPh>
    <rPh sb="31" eb="34">
      <t xml:space="preserve">ケンシンヒョウ」ニ </t>
    </rPh>
    <rPh sb="36" eb="38">
      <t xml:space="preserve">イコウシテイマス。 </t>
    </rPh>
    <phoneticPr fontId="13"/>
  </si>
  <si>
    <t>◯</t>
    <phoneticPr fontId="2"/>
  </si>
  <si>
    <r>
      <t xml:space="preserve">例１：初期投資は大きかったが、月々のエネルギー費用が削減され、又は収入となることは気分的に楽に感じる。省エネの努力が実るのが嬉しい。
</t>
    </r>
    <r>
      <rPr>
        <sz val="6"/>
        <rFont val="ＭＳ Ｐゴシック"/>
        <family val="2"/>
        <charset val="128"/>
      </rPr>
      <t xml:space="preserve">
</t>
    </r>
    <r>
      <rPr>
        <sz val="11"/>
        <rFont val="ＭＳ Ｐゴシック"/>
        <family val="3"/>
        <charset val="128"/>
      </rPr>
      <t xml:space="preserve">例２：設置して４年だが、順調に発電をしている。太陽光パネルは自分で何も努力しなくてもちゃんと電気をつくってくれるのでありがたい。
</t>
    </r>
    <r>
      <rPr>
        <sz val="6"/>
        <rFont val="ＭＳ Ｐゴシック"/>
        <family val="2"/>
        <charset val="128"/>
      </rPr>
      <t xml:space="preserve">
</t>
    </r>
    <r>
      <rPr>
        <sz val="11"/>
        <rFont val="ＭＳ Ｐゴシック"/>
        <family val="3"/>
        <charset val="128"/>
      </rPr>
      <t xml:space="preserve">例３：非常時にご近所の携帯の充電ぐらいできる地域の発電所にしようと思っている。
</t>
    </r>
    <r>
      <rPr>
        <sz val="6"/>
        <rFont val="ＭＳ Ｐゴシック"/>
        <family val="2"/>
        <charset val="128"/>
      </rPr>
      <t xml:space="preserve">
</t>
    </r>
    <r>
      <rPr>
        <sz val="11"/>
        <rFont val="ＭＳ Ｐゴシック"/>
        <family val="3"/>
        <charset val="128"/>
      </rPr>
      <t>例４：昨年、今年の夏と、発電量（売電量）が少なく、異常気象を実感している。
　　　　　　　　　　　　　　　　　　　　　　　　　　　　　　　　　　　　　　　　　　　　　　　　　　　　　　　　　　　　　など</t>
    </r>
    <phoneticPr fontId="2"/>
  </si>
  <si>
    <t>60　万円</t>
    <rPh sb="3" eb="5">
      <t>マンエン</t>
    </rPh>
    <phoneticPr fontId="2"/>
  </si>
  <si>
    <t>　6　月</t>
    <phoneticPr fontId="2"/>
  </si>
  <si>
    <t>2014　年</t>
    <phoneticPr fontId="2"/>
  </si>
  <si>
    <t>150　万円</t>
    <rPh sb="4" eb="6">
      <t>マンエン</t>
    </rPh>
    <phoneticPr fontId="2"/>
  </si>
  <si>
    <t>南南西</t>
  </si>
  <si>
    <t>210　万円</t>
    <rPh sb="4" eb="6">
      <t>マンエン</t>
    </rPh>
    <phoneticPr fontId="2"/>
  </si>
  <si>
    <t>3.0</t>
    <phoneticPr fontId="2"/>
  </si>
  <si>
    <t>シャープ</t>
  </si>
  <si>
    <t>７.０　ＫＷ</t>
    <phoneticPr fontId="2"/>
  </si>
  <si>
    <t>※記入例を参考にご記入ください。</t>
    <rPh sb="0" eb="1">
      <t>ゲツキン</t>
    </rPh>
    <phoneticPr fontId="2"/>
  </si>
  <si>
    <t>くらしTEPCO　（https://www.tepco.co.jp/ep/kurashi/hub.html）</t>
    <phoneticPr fontId="2"/>
  </si>
  <si>
    <t>提出された情報をもとにA４版カルテを作成し、お送りします。（カルテ例は別紙「今後のスケジュール」をご参照ください。）</t>
    <rPh sb="0" eb="2">
      <t>テイシュツ</t>
    </rPh>
    <rPh sb="5" eb="7">
      <t>ジョウホウ</t>
    </rPh>
    <rPh sb="13" eb="14">
      <t>バン</t>
    </rPh>
    <rPh sb="18" eb="20">
      <t>サクセイ</t>
    </rPh>
    <rPh sb="23" eb="24">
      <t>オク</t>
    </rPh>
    <phoneticPr fontId="2"/>
  </si>
  <si>
    <t>カルテの展示、カルテ一覧に情報を掲載してもよろしいですか。どちらかに○をつけてください。</t>
    <phoneticPr fontId="2"/>
  </si>
  <si>
    <t>事例報告をしていただけますか。どちらかに○をつけてください。</t>
    <rPh sb="0" eb="2">
      <t>ジレイ</t>
    </rPh>
    <rPh sb="2" eb="4">
      <t>ホウコク</t>
    </rPh>
    <phoneticPr fontId="2"/>
  </si>
  <si>
    <r>
      <rPr>
        <sz val="10"/>
        <rFont val="ＭＳ ゴシック"/>
        <family val="2"/>
        <charset val="128"/>
      </rPr>
      <t>　</t>
    </r>
    <r>
      <rPr>
        <sz val="10"/>
        <rFont val="ＭＳ Ｐゴシック"/>
        <family val="2"/>
        <charset val="128"/>
      </rPr>
      <t>なお、報告をお願いする方には後日、ご連絡をさせていただきます。</t>
    </r>
    <phoneticPr fontId="2"/>
  </si>
  <si>
    <t>３段X７枚＝２１枚</t>
    <rPh sb="1" eb="2">
      <t xml:space="preserve">ダン </t>
    </rPh>
    <rPh sb="4" eb="5">
      <t xml:space="preserve">マイ </t>
    </rPh>
    <rPh sb="8" eb="9">
      <t xml:space="preserve">マイ </t>
    </rPh>
    <phoneticPr fontId="2"/>
  </si>
  <si>
    <t>手書きで構いません</t>
    <rPh sb="0" eb="2">
      <t xml:space="preserve">テガキデカマイマセン </t>
    </rPh>
    <phoneticPr fontId="2"/>
  </si>
  <si>
    <t>３段X９枚＝２７枚</t>
    <rPh sb="4" eb="5">
      <t xml:space="preserve">マイ </t>
    </rPh>
    <rPh sb="8" eb="9">
      <t xml:space="preserve">マイ </t>
    </rPh>
    <phoneticPr fontId="2"/>
  </si>
  <si>
    <r>
      <t>　※別紙情報記入用紙Ｂとともに、</t>
    </r>
    <r>
      <rPr>
        <b/>
        <u/>
        <sz val="14"/>
        <rFont val="ＭＳ Ｐゴシック"/>
        <family val="2"/>
        <charset val="128"/>
      </rPr>
      <t>１/ ２０ まで</t>
    </r>
    <r>
      <rPr>
        <sz val="14"/>
        <rFont val="ＭＳ Ｐゴシック"/>
        <family val="2"/>
        <charset val="128"/>
      </rPr>
      <t>にご返送をお願いします。</t>
    </r>
    <rPh sb="4" eb="10">
      <t xml:space="preserve">ジョウホウキニュウヨウシ </t>
    </rPh>
    <phoneticPr fontId="2"/>
  </si>
  <si>
    <t>TEPCO（東京電力エナジーパートナー）の「電気料金・ご使用量」ページをご参照ください。　（https://www.kenshin.tepco.co.jp）</t>
    <rPh sb="0" eb="2">
      <t xml:space="preserve">トウロクオヨビサンショウハ、 </t>
    </rPh>
    <rPh sb="5" eb="7">
      <t xml:space="preserve">シヨウリョウ・シヨウリョウキン </t>
    </rPh>
    <rPh sb="7" eb="8">
      <t xml:space="preserve">リョウ </t>
    </rPh>
    <rPh sb="14" eb="16">
      <t xml:space="preserve">アンナイ </t>
    </rPh>
    <phoneticPr fontId="13"/>
  </si>
  <si>
    <r>
      <t>※別紙、記入例を参考にご記入ください。</t>
    </r>
    <r>
      <rPr>
        <b/>
        <u/>
        <sz val="14"/>
        <rFont val="ＭＳ Ｐゴシック"/>
        <family val="2"/>
        <charset val="128"/>
      </rPr>
      <t>１/２０ まで</t>
    </r>
    <r>
      <rPr>
        <sz val="14"/>
        <rFont val="ＭＳ Ｐゴシック"/>
        <family val="2"/>
        <charset val="128"/>
      </rPr>
      <t>にご返送をお願いします。</t>
    </r>
    <rPh sb="0" eb="1">
      <t>ゲツキン</t>
    </rPh>
    <phoneticPr fontId="2"/>
  </si>
  <si>
    <t>提出した情報をもとに、２０２３年３月２日（土）開催予定の情報交換会で事例報告していただける方を募集します。
例年、２〜３名の方に情報記入用紙の内容をもとに簡単な事例報告をしていただいています。</t>
    <rPh sb="0" eb="2">
      <t>テイシュツ</t>
    </rPh>
    <rPh sb="4" eb="6">
      <t>ジョウホウ</t>
    </rPh>
    <rPh sb="15" eb="16">
      <t>ネン</t>
    </rPh>
    <rPh sb="17" eb="18">
      <t>ガツ</t>
    </rPh>
    <rPh sb="19" eb="20">
      <t>ニチ</t>
    </rPh>
    <rPh sb="21" eb="22">
      <t xml:space="preserve">ド </t>
    </rPh>
    <rPh sb="23" eb="25">
      <t>カイサイ</t>
    </rPh>
    <rPh sb="25" eb="27">
      <t xml:space="preserve">ヨテイ </t>
    </rPh>
    <rPh sb="28" eb="30">
      <t>ジョウホウ</t>
    </rPh>
    <rPh sb="30" eb="33">
      <t>コウカンカイ</t>
    </rPh>
    <rPh sb="34" eb="36">
      <t>ジレイ</t>
    </rPh>
    <rPh sb="36" eb="38">
      <t>ホウコク</t>
    </rPh>
    <rPh sb="45" eb="46">
      <t>カタ</t>
    </rPh>
    <rPh sb="47" eb="49">
      <t>ボシュウ</t>
    </rPh>
    <phoneticPr fontId="2"/>
  </si>
  <si>
    <t>電気、ガスの２ヶ年間の使用量等を記載し、基礎データとともにご返送ください。</t>
    <rPh sb="0" eb="2">
      <t>デンキ</t>
    </rPh>
    <rPh sb="7" eb="9">
      <t>カネン</t>
    </rPh>
    <rPh sb="9" eb="10">
      <t>カン</t>
    </rPh>
    <rPh sb="11" eb="14">
      <t>シヨウリョウ</t>
    </rPh>
    <rPh sb="14" eb="15">
      <t>トウ</t>
    </rPh>
    <rPh sb="16" eb="18">
      <t>キサイ</t>
    </rPh>
    <rPh sb="20" eb="22">
      <t>キソ</t>
    </rPh>
    <rPh sb="30" eb="32">
      <t>ヘンソウ</t>
    </rPh>
    <phoneticPr fontId="2"/>
  </si>
  <si>
    <t>使用量等のデータは、検診票でご確認いただくか、東京電力・東京ガスのデータ提供サービスをご利用ください。（別紙参照）</t>
    <rPh sb="0" eb="4">
      <t>シヨウリョウトウ</t>
    </rPh>
    <rPh sb="10" eb="13">
      <t>ケンシンヒョウ</t>
    </rPh>
    <rPh sb="15" eb="17">
      <t>カクニン</t>
    </rPh>
    <rPh sb="23" eb="27">
      <t>トウキョウデンリョク</t>
    </rPh>
    <rPh sb="28" eb="30">
      <t>トウキョウ</t>
    </rPh>
    <rPh sb="36" eb="38">
      <t>テイキョウ</t>
    </rPh>
    <rPh sb="44" eb="46">
      <t>リヨウ</t>
    </rPh>
    <rPh sb="52" eb="56">
      <t>ベッシサンショウ</t>
    </rPh>
    <phoneticPr fontId="2"/>
  </si>
  <si>
    <t>太陽光発電設備をお持ちの方は、売電量をご記載ください。</t>
    <rPh sb="0" eb="7">
      <t>タイヨウコウハツデンセツビ</t>
    </rPh>
    <rPh sb="9" eb="10">
      <t>モ</t>
    </rPh>
    <rPh sb="12" eb="13">
      <t>カタ</t>
    </rPh>
    <rPh sb="15" eb="18">
      <t>バイデンリョウ</t>
    </rPh>
    <rPh sb="20" eb="22">
      <t>キサイ</t>
    </rPh>
    <phoneticPr fontId="2"/>
  </si>
  <si>
    <t>なお、太陽光発電のデータ提供にご協力いただける方は、お手数ですが別紙のデータシートにもご記入ください。</t>
    <phoneticPr fontId="2"/>
  </si>
  <si>
    <t>１．電気使用量等</t>
    <phoneticPr fontId="2"/>
  </si>
  <si>
    <t>●オール電化：</t>
    <rPh sb="0" eb="7">
      <t>デンカ</t>
    </rPh>
    <phoneticPr fontId="2"/>
  </si>
  <si>
    <t>●契約種別：</t>
    <rPh sb="0" eb="6">
      <t>ケイヤクシュベツ</t>
    </rPh>
    <phoneticPr fontId="2"/>
  </si>
  <si>
    <t>●契約アンペア：</t>
    <rPh sb="0" eb="8">
      <t>ケイヤク</t>
    </rPh>
    <phoneticPr fontId="2"/>
  </si>
  <si>
    <t>深夜電力</t>
    <rPh sb="0" eb="4">
      <t>シンヤデンリョク</t>
    </rPh>
    <phoneticPr fontId="2"/>
  </si>
  <si>
    <t>太陽光</t>
    <rPh sb="0" eb="3">
      <t>タイヨウコウ</t>
    </rPh>
    <phoneticPr fontId="2"/>
  </si>
  <si>
    <t>使用量（Ｂ）</t>
    <rPh sb="0" eb="3">
      <t>シヨウリョウ</t>
    </rPh>
    <phoneticPr fontId="2"/>
  </si>
  <si>
    <t>料金（Ｃ）</t>
    <rPh sb="0" eb="2">
      <t>リョウキン</t>
    </rPh>
    <phoneticPr fontId="2"/>
  </si>
  <si>
    <t>前年使用量（Ｅ）</t>
    <rPh sb="0" eb="5">
      <t>ゼンネンシヨウリョウ</t>
    </rPh>
    <phoneticPr fontId="2"/>
  </si>
  <si>
    <t>２．ガス使用量等</t>
    <phoneticPr fontId="2"/>
  </si>
  <si>
    <r>
      <t>m</t>
    </r>
    <r>
      <rPr>
        <vertAlign val="superscript"/>
        <sz val="10"/>
        <rFont val="ＭＳ Ｐゴシック"/>
        <family val="2"/>
        <charset val="128"/>
      </rPr>
      <t>3</t>
    </r>
    <phoneticPr fontId="2"/>
  </si>
  <si>
    <t>電気のみ　</t>
    <rPh sb="2" eb="4">
      <t>デンキシヨウ</t>
    </rPh>
    <phoneticPr fontId="2"/>
  </si>
  <si>
    <t>ガスも使用（オール電化ではない）</t>
    <phoneticPr fontId="2"/>
  </si>
  <si>
    <t>従量電灯Ｂ</t>
    <rPh sb="0" eb="4">
      <t>ジュウリョウデントウジュウリョウデントウタ</t>
    </rPh>
    <phoneticPr fontId="2"/>
  </si>
  <si>
    <t>従量電灯Ｃ</t>
    <phoneticPr fontId="2"/>
  </si>
  <si>
    <t>　（個人データはカルテ作成のためだけに使用し、プライバシーの保護は厳守いたします。）</t>
  </si>
  <si>
    <t>家族人数（合計）</t>
    <phoneticPr fontId="2"/>
  </si>
  <si>
    <t>１）</t>
  </si>
  <si>
    <t>２）</t>
  </si>
  <si>
    <t>家族構成（当てはまるものすべてにチェックしてください）</t>
    <phoneticPr fontId="2"/>
  </si>
  <si>
    <t>乳幼児がいる</t>
    <phoneticPr fontId="2"/>
  </si>
  <si>
    <t>小中学生がいる</t>
    <phoneticPr fontId="2"/>
  </si>
  <si>
    <t>高齢者（65才以上の方）がいる</t>
    <phoneticPr fontId="2"/>
  </si>
  <si>
    <t>２世帯（親の世帯や子どもの世帯など）で同居している</t>
    <phoneticPr fontId="2"/>
  </si>
  <si>
    <t>住宅のタイプ</t>
    <phoneticPr fontId="2"/>
  </si>
  <si>
    <t>建築後年数</t>
    <phoneticPr fontId="2"/>
  </si>
  <si>
    <t>延床面積</t>
    <phoneticPr fontId="2"/>
  </si>
  <si>
    <t>一戸建て住宅</t>
    <phoneticPr fontId="2"/>
  </si>
  <si>
    <t>２世帯住宅</t>
    <phoneticPr fontId="2"/>
  </si>
  <si>
    <t>集合住宅・マンション</t>
    <phoneticPr fontId="2"/>
  </si>
  <si>
    <t>年頃建築）</t>
    <phoneticPr fontId="2"/>
  </si>
  <si>
    <t>約</t>
    <phoneticPr fontId="2"/>
  </si>
  <si>
    <t>省エネ改修をした事がある</t>
    <phoneticPr fontId="2"/>
  </si>
  <si>
    <t>坪</t>
    <phoneticPr fontId="2"/>
  </si>
  <si>
    <t>３）</t>
  </si>
  <si>
    <t>年（</t>
    <phoneticPr fontId="2"/>
  </si>
  <si>
    <t>昭和</t>
    <phoneticPr fontId="2"/>
  </si>
  <si>
    <t>令和</t>
    <phoneticPr fontId="2"/>
  </si>
  <si>
    <t>平成</t>
    <phoneticPr fontId="2"/>
  </si>
  <si>
    <t>オール電化住宅である</t>
    <phoneticPr fontId="2"/>
  </si>
  <si>
    <t>太陽熱温水器を利用している</t>
    <phoneticPr fontId="2"/>
  </si>
  <si>
    <t>高効率な給湯機器を利用している</t>
    <phoneticPr fontId="2"/>
  </si>
  <si>
    <t>エコキュート</t>
    <phoneticPr fontId="2"/>
  </si>
  <si>
    <t>エコジョーズ</t>
    <phoneticPr fontId="2"/>
  </si>
  <si>
    <t>エコウィル・エネファーム</t>
    <phoneticPr fontId="2"/>
  </si>
  <si>
    <t>灯油ストーブは使用していない</t>
    <phoneticPr fontId="2"/>
  </si>
  <si>
    <t>灯油ストーブは使用している</t>
    <phoneticPr fontId="2"/>
  </si>
  <si>
    <t>人）</t>
    <phoneticPr fontId="2"/>
  </si>
  <si>
    <t>太陽光発電を利用をしている（発電規模</t>
    <phoneticPr fontId="2"/>
  </si>
  <si>
    <t>kW）</t>
    <phoneticPr fontId="2"/>
  </si>
  <si>
    <t>kWh）</t>
    <phoneticPr fontId="2"/>
  </si>
  <si>
    <t>蓄電池を使用している　　　（蓄電量</t>
    <phoneticPr fontId="2"/>
  </si>
  <si>
    <t>→</t>
    <phoneticPr fontId="2"/>
  </si>
  <si>
    <r>
      <t>（２）住宅について</t>
    </r>
    <r>
      <rPr>
        <sz val="12"/>
        <rFont val="ＭＳ 明朝"/>
        <family val="1"/>
        <charset val="128"/>
      </rPr>
      <t>（該当するものをチェックしてください）</t>
    </r>
  </si>
  <si>
    <r>
      <t>（３）エネルギーの設備等について</t>
    </r>
    <r>
      <rPr>
        <sz val="12"/>
        <rFont val="ＭＳ 明朝"/>
        <family val="1"/>
        <charset val="128"/>
      </rPr>
      <t>（当てはまるものすべてにチェックしてください）</t>
    </r>
  </si>
  <si>
    <r>
      <t>（４）冬期の</t>
    </r>
    <r>
      <rPr>
        <u/>
        <sz val="12"/>
        <rFont val="ＭＳ Ｐゴシック"/>
        <family val="2"/>
        <charset val="128"/>
      </rPr>
      <t>灯油使用量</t>
    </r>
  </si>
  <si>
    <t>缶</t>
    <phoneticPr fontId="2"/>
  </si>
  <si>
    <r>
      <t>ｍ</t>
    </r>
    <r>
      <rPr>
        <vertAlign val="superscript"/>
        <sz val="10"/>
        <rFont val="HG丸ｺﾞｼｯｸM-PRO"/>
        <family val="2"/>
        <charset val="128"/>
      </rPr>
      <t>2</t>
    </r>
    <r>
      <rPr>
        <sz val="10"/>
        <rFont val="HG丸ｺﾞｼｯｸM-PRO"/>
        <family val="2"/>
        <charset val="128"/>
      </rPr>
      <t>　又は</t>
    </r>
    <phoneticPr fontId="2"/>
  </si>
  <si>
    <t>(姓)</t>
    <rPh sb="1" eb="2">
      <t xml:space="preserve">セイ </t>
    </rPh>
    <phoneticPr fontId="2"/>
  </si>
  <si>
    <t>(名)</t>
    <rPh sb="1" eb="2">
      <t xml:space="preserve">メイ </t>
    </rPh>
    <phoneticPr fontId="2"/>
  </si>
  <si>
    <t>（5）今年、特に省エネについて取組まれた事、当会へのご意見など、何でもご自由にご記入下さい。</t>
    <phoneticPr fontId="2"/>
  </si>
  <si>
    <t>（6）ご連絡先</t>
    <phoneticPr fontId="2"/>
  </si>
  <si>
    <t>内に数字をご記入ください</t>
    <rPh sb="0" eb="1">
      <t xml:space="preserve">ナイニ </t>
    </rPh>
    <rPh sb="2" eb="4">
      <t xml:space="preserve">スウジヲ、 </t>
    </rPh>
    <phoneticPr fontId="2"/>
  </si>
  <si>
    <t>　調査世帯間の比較をするために、ご家族や住宅、機器などの状況など、基礎的なデータをご記入ください。</t>
    <phoneticPr fontId="2"/>
  </si>
  <si>
    <t>は、マスの右端に出る▼印をクリックして“○”をお選びください</t>
    <rPh sb="5" eb="7">
      <t xml:space="preserve">ミギハジニデル </t>
    </rPh>
    <rPh sb="11" eb="12">
      <t xml:space="preserve">サンカクシルシヲ </t>
    </rPh>
    <phoneticPr fontId="2"/>
  </si>
  <si>
    <r>
      <rPr>
        <sz val="9"/>
        <rFont val="ＭＳ ゴシック"/>
        <family val="2"/>
        <charset val="128"/>
      </rPr>
      <t>＊</t>
    </r>
    <r>
      <rPr>
        <sz val="8.5"/>
        <rFont val="ＭＳ ゴシック"/>
        <family val="2"/>
        <charset val="128"/>
      </rPr>
      <t xml:space="preserve">1 </t>
    </r>
    <r>
      <rPr>
        <sz val="8.5"/>
        <rFont val="ＭＳ Ｐゴシック"/>
        <family val="2"/>
        <charset val="128"/>
      </rPr>
      <t>その他：電化上手など</t>
    </r>
    <rPh sb="5" eb="6">
      <t>タ</t>
    </rPh>
    <rPh sb="7" eb="11">
      <t>デンカジョウズ</t>
    </rPh>
    <phoneticPr fontId="2"/>
  </si>
  <si>
    <r>
      <t>その他</t>
    </r>
    <r>
      <rPr>
        <vertAlign val="superscript"/>
        <sz val="10"/>
        <rFont val="ＭＳ Ｐゴシック"/>
        <family val="2"/>
        <charset val="128"/>
      </rPr>
      <t>*1</t>
    </r>
    <r>
      <rPr>
        <sz val="10"/>
        <rFont val="ＭＳ Ｐゴシック"/>
        <family val="2"/>
        <charset val="128"/>
      </rPr>
      <t>　　→</t>
    </r>
    <phoneticPr fontId="2"/>
  </si>
  <si>
    <t>使用していない</t>
    <phoneticPr fontId="2"/>
  </si>
  <si>
    <r>
      <rPr>
        <sz val="9"/>
        <rFont val="ＭＳ Ｐゴシック"/>
        <family val="2"/>
        <charset val="128"/>
      </rPr>
      <t>＊</t>
    </r>
    <r>
      <rPr>
        <sz val="8.5"/>
        <rFont val="ＭＳ Ｐゴシック"/>
        <family val="2"/>
        <charset val="128"/>
      </rPr>
      <t>2 深夜電力契約をされている方（時間帯料金の夜間分ではありません）</t>
    </r>
    <rPh sb="0" eb="1">
      <t>ジカンタイリョウキンノ</t>
    </rPh>
    <phoneticPr fontId="2"/>
  </si>
  <si>
    <t>　 もし、独自の様式でデータをお取りでしたら、上記に該当する部分をお送りいただけば、こちらで整理いたします。</t>
    <rPh sb="8" eb="23">
      <t>ヨウシキデ、データーヲト</t>
    </rPh>
    <rPh sb="23" eb="25">
      <t>ジョウキ</t>
    </rPh>
    <rPh sb="26" eb="28">
      <t>ガイトウ</t>
    </rPh>
    <rPh sb="30" eb="32">
      <t>ブブン</t>
    </rPh>
    <rPh sb="34" eb="35">
      <t>オク</t>
    </rPh>
    <rPh sb="46" eb="48">
      <t>セイリ</t>
    </rPh>
    <phoneticPr fontId="2"/>
  </si>
  <si>
    <r>
      <t>コメント欄</t>
    </r>
    <r>
      <rPr>
        <sz val="9"/>
        <rFont val="ＭＳ Ｐゴシック"/>
        <family val="2"/>
        <charset val="128"/>
      </rPr>
      <t>（何かあれば、ご記入ください）</t>
    </r>
    <rPh sb="4" eb="5">
      <t xml:space="preserve">ラン </t>
    </rPh>
    <rPh sb="6" eb="7">
      <t xml:space="preserve">ナニカアレバ </t>
    </rPh>
    <phoneticPr fontId="13"/>
  </si>
  <si>
    <t>A</t>
  </si>
  <si>
    <t>kＷ</t>
    <phoneticPr fontId="2"/>
  </si>
  <si>
    <t>　エネルギーカルテ作成のためのデータ提供のお願い</t>
    <phoneticPr fontId="2"/>
  </si>
  <si>
    <t>本調査に参加し、基礎データ（問１〜４）を提供済み　→ 蓄電池のみ記入し、次ページ（問5）へお進みください</t>
    <rPh sb="0" eb="1">
      <t xml:space="preserve">ホン </t>
    </rPh>
    <rPh sb="27" eb="30">
      <t xml:space="preserve">チクデンチノ </t>
    </rPh>
    <phoneticPr fontId="2"/>
  </si>
  <si>
    <t>使用している</t>
  </si>
  <si>
    <t xml:space="preserve"> ●蓄電池</t>
    <rPh sb="2" eb="5">
      <t xml:space="preserve">チクデンチ </t>
    </rPh>
    <phoneticPr fontId="2"/>
  </si>
  <si>
    <t>はセルの右端に出る▼印をクリックして、“○”その他の選択肢をお選びください</t>
    <rPh sb="4" eb="6">
      <t xml:space="preserve">ミギハジニデル </t>
    </rPh>
    <rPh sb="10" eb="11">
      <t xml:space="preserve">サンカクシルシヲ </t>
    </rPh>
    <phoneticPr fontId="2"/>
  </si>
  <si>
    <t>提出された情報に基づき「A４版カルテ」を作成し、お送りします。（カルテ例は別紙「今後のスケジュール」をご参照ください。）</t>
    <rPh sb="0" eb="2">
      <t>テイシュツ</t>
    </rPh>
    <rPh sb="5" eb="7">
      <t>ジョウホウ</t>
    </rPh>
    <rPh sb="8" eb="9">
      <t xml:space="preserve">モトヅキ </t>
    </rPh>
    <rPh sb="14" eb="15">
      <t>バン</t>
    </rPh>
    <rPh sb="20" eb="22">
      <t>サクセイ</t>
    </rPh>
    <rPh sb="25" eb="26">
      <t>オク</t>
    </rPh>
    <phoneticPr fontId="2"/>
  </si>
  <si>
    <r>
      <t>　＊カルテは、２０２３年</t>
    </r>
    <r>
      <rPr>
        <u/>
        <sz val="11"/>
        <rFont val="ＭＳ Ｐゴシック"/>
        <family val="2"/>
        <charset val="128"/>
      </rPr>
      <t>２月２７日〜３月１日</t>
    </r>
    <r>
      <rPr>
        <sz val="11"/>
        <rFont val="ＭＳ Ｐゴシック"/>
        <family val="2"/>
        <charset val="128"/>
      </rPr>
      <t>に開催する「太陽光発電機器パネル展・情報交換会」に展示します。
　　・パネル展：２月２７日（火）〜３月１日（金）、区役所１階ロビー
　　・情報交換会：３月２日（土）、杉並区役所６階会議室で開催予定</t>
    </r>
    <rPh sb="11" eb="12">
      <t>ネン</t>
    </rPh>
    <rPh sb="13" eb="14">
      <t xml:space="preserve">ツキ </t>
    </rPh>
    <rPh sb="16" eb="17">
      <t xml:space="preserve">ニチ </t>
    </rPh>
    <rPh sb="21" eb="22">
      <t xml:space="preserve">ニチ </t>
    </rPh>
    <rPh sb="28" eb="35">
      <t xml:space="preserve">タイヨウコウハツデンキキパネルテン </t>
    </rPh>
    <rPh sb="38" eb="39">
      <t xml:space="preserve">テンデ </t>
    </rPh>
    <rPh sb="40" eb="45">
      <t xml:space="preserve">ジョウホウコウカンカイ </t>
    </rPh>
    <rPh sb="47" eb="49">
      <t xml:space="preserve">テンジシ、 </t>
    </rPh>
    <rPh sb="62" eb="64">
      <t xml:space="preserve">クヤクショロビー </t>
    </rPh>
    <rPh sb="66" eb="67">
      <t xml:space="preserve">カイ </t>
    </rPh>
    <rPh sb="68" eb="69">
      <t xml:space="preserve">カ </t>
    </rPh>
    <rPh sb="91" eb="96">
      <t xml:space="preserve">ジョウホウコウカンカイ </t>
    </rPh>
    <rPh sb="105" eb="110">
      <t xml:space="preserve">スギナミクヤクショ </t>
    </rPh>
    <rPh sb="116" eb="118">
      <t xml:space="preserve">カイサイ </t>
    </rPh>
    <rPh sb="118" eb="120">
      <t xml:space="preserve">ヨテイ </t>
    </rPh>
    <phoneticPr fontId="2"/>
  </si>
  <si>
    <r>
      <t>●深夜電力</t>
    </r>
    <r>
      <rPr>
        <vertAlign val="superscript"/>
        <sz val="10"/>
        <rFont val="ＭＳ Ｐゴシック"/>
        <family val="2"/>
        <charset val="128"/>
      </rPr>
      <t>*2</t>
    </r>
    <r>
      <rPr>
        <sz val="10"/>
        <rFont val="ＭＳ Ｐゴシック"/>
        <family val="2"/>
        <charset val="128"/>
      </rPr>
      <t>：</t>
    </r>
    <phoneticPr fontId="2"/>
  </si>
  <si>
    <t>提出した情報をもとに、２０２３年３月２日（土）開催予定の情報交換会で事例報告していただける方を募集します。例年、２〜３名の方に情報記入用紙の内容をもとに簡単な事例報告をしていただいています。</t>
    <rPh sb="0" eb="2">
      <t>テイシュツ</t>
    </rPh>
    <rPh sb="4" eb="6">
      <t>ジョウホウ</t>
    </rPh>
    <rPh sb="15" eb="16">
      <t>ネン</t>
    </rPh>
    <rPh sb="17" eb="18">
      <t>ガツ</t>
    </rPh>
    <rPh sb="19" eb="20">
      <t>ニチ</t>
    </rPh>
    <rPh sb="21" eb="22">
      <t xml:space="preserve">ド </t>
    </rPh>
    <rPh sb="23" eb="25">
      <t>カイサイ</t>
    </rPh>
    <rPh sb="25" eb="27">
      <t xml:space="preserve">ヨテイ </t>
    </rPh>
    <rPh sb="28" eb="30">
      <t>ジョウホウ</t>
    </rPh>
    <rPh sb="30" eb="33">
      <t>コウカンカイ</t>
    </rPh>
    <rPh sb="34" eb="36">
      <t>ジレイ</t>
    </rPh>
    <rPh sb="36" eb="38">
      <t>ホウコク</t>
    </rPh>
    <rPh sb="45" eb="46">
      <t>カタ</t>
    </rPh>
    <rPh sb="47" eb="49">
      <t>ボシュウ</t>
    </rPh>
    <phoneticPr fontId="2"/>
  </si>
  <si>
    <t>「太陽光発電量調査」調査票の記入方法</t>
    <rPh sb="1" eb="7">
      <t xml:space="preserve">タイヨウコウハツデンリョウ </t>
    </rPh>
    <rPh sb="10" eb="13">
      <t xml:space="preserve">チョウサヒョウ </t>
    </rPh>
    <rPh sb="14" eb="16">
      <t xml:space="preserve">キニュウ </t>
    </rPh>
    <rPh sb="16" eb="18">
      <t xml:space="preserve">キサイホウホウ </t>
    </rPh>
    <phoneticPr fontId="2"/>
  </si>
  <si>
    <t>＊「エネルギー使用量調査」参加の方の調査票を含まれています</t>
    <rPh sb="13" eb="15">
      <t xml:space="preserve">サンカノカタノ </t>
    </rPh>
    <rPh sb="18" eb="21">
      <t xml:space="preserve">チョウサヒョウ </t>
    </rPh>
    <rPh sb="22" eb="23">
      <t xml:space="preserve">フクン </t>
    </rPh>
    <phoneticPr fontId="2"/>
  </si>
  <si>
    <t>「太陽光発電量調査」にご参加いただき、ありがとうございます。</t>
    <rPh sb="1" eb="7">
      <t xml:space="preserve">タイヨウコウハツデンリョウ </t>
    </rPh>
    <phoneticPr fontId="2"/>
  </si>
  <si>
    <t>調査票は、このファイルの「データ表」と「情報用紙」の２種類です。</t>
    <rPh sb="0" eb="3">
      <t xml:space="preserve">チョウサヒョウハ、 </t>
    </rPh>
    <rPh sb="20" eb="24">
      <t xml:space="preserve">ジョウホウヨウシ ベッテンノ </t>
    </rPh>
    <phoneticPr fontId="2"/>
  </si>
  <si>
    <t>「エネルギー使用量調査」にもご参加の方は、このファイルの「エネルギー調査」関連のシートにもご記入ください。</t>
    <rPh sb="6" eb="9">
      <t xml:space="preserve">シヨウリョウ </t>
    </rPh>
    <rPh sb="37" eb="39">
      <t xml:space="preserve">カンレンオシートニモゴキニュウ </t>
    </rPh>
    <phoneticPr fontId="2"/>
  </si>
  <si>
    <t>また、今後の流れについては、別添の「041_今後の流れ」（041_PVpower_Flow）をご覧ください。</t>
    <rPh sb="3" eb="5">
      <t xml:space="preserve">コンゴノナガレニツイテハ、 </t>
    </rPh>
    <rPh sb="14" eb="16">
      <t xml:space="preserve">ベッテンノ </t>
    </rPh>
    <phoneticPr fontId="2"/>
  </si>
  <si>
    <t>１）太陽光発電量調査</t>
    <rPh sb="2" eb="10">
      <t xml:space="preserve">タイヨウコウハツデンリョウチョウサニゴサンカノカタハ、 </t>
    </rPh>
    <phoneticPr fontId="2"/>
  </si>
  <si>
    <t xml:space="preserve">　「太陽光(データ表) 」と「太陽光(情報用紙)」にご記入ください。 </t>
    <phoneticPr fontId="2"/>
  </si>
  <si>
    <t>　情報用紙は、記入例がありますので、参考にしてください。</t>
    <rPh sb="1" eb="5">
      <t xml:space="preserve">ジョウホウヨウシハ、 </t>
    </rPh>
    <rPh sb="7" eb="10">
      <t xml:space="preserve">キニュウレイガアリマスノデ、 </t>
    </rPh>
    <rPh sb="18" eb="20">
      <t xml:space="preserve">サンコウニシテ </t>
    </rPh>
    <phoneticPr fontId="2"/>
  </si>
  <si>
    <t>　屋根（発電施設）の絵・写真などが貼付けられない場合は、添付でお送りください。</t>
    <rPh sb="1" eb="3">
      <t xml:space="preserve">ヤネノ </t>
    </rPh>
    <rPh sb="10" eb="11">
      <t xml:space="preserve">エ・シャシン </t>
    </rPh>
    <rPh sb="17" eb="18">
      <t xml:space="preserve">ハリツケルノガデキナイバアイハ、 </t>
    </rPh>
    <rPh sb="28" eb="30">
      <t xml:space="preserve">テンプデオオクリクダサイ。 </t>
    </rPh>
    <phoneticPr fontId="2"/>
  </si>
  <si>
    <t>２）エネルギー使用量調査</t>
    <phoneticPr fontId="2"/>
  </si>
  <si>
    <t>エネルギー使用量調査にご参加の方は、下記のシートにもご記入ください。太陽光発電に関する部分は、データが連携しています。</t>
    <rPh sb="5" eb="10">
      <t xml:space="preserve">シヨウリョウチョウサ </t>
    </rPh>
    <rPh sb="18" eb="20">
      <t xml:space="preserve">カキノ </t>
    </rPh>
    <rPh sb="34" eb="39">
      <t xml:space="preserve">タイヨウコウハツデンニカンスルブブンハ、 </t>
    </rPh>
    <phoneticPr fontId="2"/>
  </si>
  <si>
    <t xml:space="preserve">　「エネルギー調査(データ表) 」と「エネルギー調査(基礎資料)」にご記入ください。 </t>
    <rPh sb="27" eb="31">
      <t xml:space="preserve">キソシリョウ </t>
    </rPh>
    <phoneticPr fontId="2"/>
  </si>
  <si>
    <t>＊エネルギー使用量調査で作成する「エネルギーダイエットカルテ」については、</t>
    <rPh sb="6" eb="9">
      <t xml:space="preserve">シヨウリョウ </t>
    </rPh>
    <rPh sb="12" eb="14">
      <t xml:space="preserve">サクセイスル </t>
    </rPh>
    <phoneticPr fontId="2"/>
  </si>
  <si>
    <t>　Web上の、「030_エネルギー調査の説明」（030_EnergyUse_Note）をご覧ください。</t>
    <rPh sb="4" eb="5">
      <t xml:space="preserve">ウエ </t>
    </rPh>
    <phoneticPr fontId="2"/>
  </si>
  <si>
    <r>
      <t xml:space="preserve">ご記入後、 </t>
    </r>
    <r>
      <rPr>
        <sz val="16"/>
        <rFont val="ＭＳ Ｐゴシック"/>
        <family val="2"/>
        <charset val="128"/>
      </rPr>
      <t>enekyoh@gmail.com</t>
    </r>
    <r>
      <rPr>
        <sz val="12"/>
        <rFont val="ＭＳ Ｐゴシック"/>
        <family val="2"/>
        <charset val="128"/>
      </rPr>
      <t xml:space="preserve"> 宛、メールに添付してお送りください。</t>
    </r>
    <rPh sb="0" eb="1">
      <t xml:space="preserve">ゴキニュウゴ、 </t>
    </rPh>
    <rPh sb="24" eb="25">
      <t xml:space="preserve">アテ </t>
    </rPh>
    <phoneticPr fontId="2"/>
  </si>
  <si>
    <t>＊ご不明な点がありましたら、上記アドレスにメールでお問い合わせください。</t>
    <phoneticPr fontId="2"/>
  </si>
  <si>
    <t>使用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</si>
</sst>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NO&quot;\ 000"/>
  </numFmts>
  <fonts count="40">
    <font>
      <sz val="10"/>
      <name val="ＭＳ Ｐゴシック"/>
      <charset val="128"/>
    </font>
    <font>
      <sz val="10"/>
      <name val="ＭＳ Ｐゴシック"/>
      <family val="2"/>
      <charset val="128"/>
    </font>
    <font>
      <sz val="6"/>
      <name val="ＭＳ Ｐゴシック"/>
      <family val="2"/>
      <charset val="128"/>
    </font>
    <font>
      <sz val="14"/>
      <name val="ＭＳ Ｐゴシック"/>
      <family val="2"/>
      <charset val="128"/>
    </font>
    <font>
      <sz val="12"/>
      <name val="ＭＳ Ｐゴシック"/>
      <family val="2"/>
      <charset val="128"/>
    </font>
    <font>
      <sz val="9"/>
      <name val="ＭＳ Ｐゴシック"/>
      <family val="2"/>
      <charset val="128"/>
    </font>
    <font>
      <sz val="11"/>
      <name val="ＭＳ Ｐゴシック"/>
      <family val="2"/>
      <charset val="128"/>
    </font>
    <font>
      <sz val="16"/>
      <name val="ＭＳ Ｐゴシック"/>
      <family val="2"/>
      <charset val="128"/>
    </font>
    <font>
      <sz val="12"/>
      <name val="ＭＳ Ｐゴシック"/>
      <family val="3"/>
      <charset val="128"/>
    </font>
    <font>
      <sz val="14"/>
      <name val="ＭＳ Ｐゴシック"/>
      <family val="3"/>
      <charset val="128"/>
    </font>
    <font>
      <sz val="18"/>
      <name val="ＭＳ Ｐゴシック"/>
      <family val="3"/>
      <charset val="128"/>
    </font>
    <font>
      <sz val="18"/>
      <name val="ＭＳ Ｐゴシック"/>
      <family val="2"/>
      <charset val="128"/>
    </font>
    <font>
      <sz val="10"/>
      <name val="ＭＳ Ｐゴシック"/>
      <family val="3"/>
      <charset val="128"/>
    </font>
    <font>
      <sz val="6"/>
      <name val="ＭＳ Ｐゴシック"/>
      <family val="3"/>
      <charset val="128"/>
    </font>
    <font>
      <sz val="11"/>
      <name val="ＭＳ Ｐゴシック"/>
      <family val="3"/>
      <charset val="128"/>
    </font>
    <font>
      <sz val="12"/>
      <name val="HG丸ｺﾞｼｯｸM-PRO"/>
      <family val="2"/>
      <charset val="128"/>
    </font>
    <font>
      <u/>
      <sz val="11"/>
      <name val="ＭＳ Ｐゴシック"/>
      <family val="2"/>
      <charset val="128"/>
    </font>
    <font>
      <b/>
      <sz val="11"/>
      <name val="ＭＳ Ｐゴシック"/>
      <family val="2"/>
      <charset val="128"/>
    </font>
    <font>
      <sz val="11"/>
      <color rgb="FF333333"/>
      <name val="ＭＳ Ｐゴシック"/>
      <family val="2"/>
      <charset val="128"/>
    </font>
    <font>
      <sz val="10"/>
      <color rgb="FF333333"/>
      <name val="ＭＳ Ｐゴシック"/>
      <family val="2"/>
      <charset val="128"/>
    </font>
    <font>
      <b/>
      <u/>
      <sz val="14"/>
      <name val="ＭＳ Ｐゴシック"/>
      <family val="2"/>
      <charset val="128"/>
    </font>
    <font>
      <sz val="12"/>
      <color theme="0"/>
      <name val="ＭＳ Ｐゴシック"/>
      <family val="3"/>
      <charset val="128"/>
    </font>
    <font>
      <sz val="11"/>
      <color theme="0"/>
      <name val="ＭＳ Ｐゴシック"/>
      <family val="2"/>
      <charset val="128"/>
    </font>
    <font>
      <sz val="10"/>
      <name val="ＭＳ ゴシック"/>
      <family val="2"/>
      <charset val="128"/>
    </font>
    <font>
      <b/>
      <sz val="12"/>
      <name val="ＭＳ Ｐゴシック"/>
      <family val="2"/>
      <charset val="128"/>
    </font>
    <font>
      <b/>
      <sz val="10"/>
      <name val="ＭＳ Ｐゴシック"/>
      <family val="2"/>
      <charset val="128"/>
    </font>
    <font>
      <vertAlign val="superscript"/>
      <sz val="10"/>
      <name val="ＭＳ Ｐゴシック"/>
      <family val="2"/>
      <charset val="128"/>
    </font>
    <font>
      <sz val="10"/>
      <name val="ＭＳ 明朝"/>
      <family val="1"/>
      <charset val="128"/>
    </font>
    <font>
      <sz val="10"/>
      <name val="HG丸ｺﾞｼｯｸM-PRO"/>
      <family val="2"/>
      <charset val="128"/>
    </font>
    <font>
      <sz val="9"/>
      <name val="ＭＳ 明朝"/>
      <family val="1"/>
      <charset val="128"/>
    </font>
    <font>
      <sz val="9"/>
      <name val="HG丸ｺﾞｼｯｸM-PRO"/>
      <family val="2"/>
      <charset val="128"/>
    </font>
    <font>
      <sz val="12"/>
      <name val="ＭＳ 明朝"/>
      <family val="1"/>
      <charset val="128"/>
    </font>
    <font>
      <u/>
      <sz val="12"/>
      <name val="ＭＳ Ｐゴシック"/>
      <family val="2"/>
      <charset val="128"/>
    </font>
    <font>
      <vertAlign val="superscript"/>
      <sz val="10"/>
      <name val="HG丸ｺﾞｼｯｸM-PRO"/>
      <family val="2"/>
      <charset val="128"/>
    </font>
    <font>
      <sz val="9"/>
      <name val="ＭＳ Ｐゴシック"/>
      <family val="3"/>
      <charset val="128"/>
    </font>
    <font>
      <sz val="8.5"/>
      <name val="ＭＳ Ｐゴシック"/>
      <family val="2"/>
      <charset val="128"/>
    </font>
    <font>
      <sz val="9"/>
      <name val="ＭＳ ゴシック"/>
      <family val="2"/>
      <charset val="128"/>
    </font>
    <font>
      <sz val="8.5"/>
      <name val="ＭＳ ゴシック"/>
      <family val="2"/>
      <charset val="128"/>
    </font>
    <font>
      <sz val="10"/>
      <color theme="0"/>
      <name val="ＭＳ Ｐゴシック"/>
      <family val="2"/>
      <charset val="128"/>
    </font>
    <font>
      <sz val="6"/>
      <color theme="0"/>
      <name val="ＭＳ Ｐゴシック"/>
      <family val="3"/>
      <charset val="128"/>
    </font>
  </fonts>
  <fills count="5">
    <fill>
      <patternFill patternType="none"/>
    </fill>
    <fill>
      <patternFill patternType="gray125"/>
    </fill>
    <fill>
      <patternFill patternType="solid">
        <fgColor theme="8" tint="0.79998168889431442"/>
        <bgColor indexed="64"/>
      </patternFill>
    </fill>
    <fill>
      <patternFill patternType="solid">
        <fgColor rgb="FFFFFFD1"/>
        <bgColor indexed="64"/>
      </patternFill>
    </fill>
    <fill>
      <patternFill patternType="solid">
        <fgColor rgb="FFDAEEF3"/>
        <bgColor rgb="FF000000"/>
      </patternFill>
    </fill>
  </fills>
  <borders count="80">
    <border>
      <left/>
      <right/>
      <top/>
      <bottom/>
      <diagonal/>
    </border>
    <border>
      <left style="medium">
        <color auto="1"/>
      </left>
      <right style="hair">
        <color auto="1"/>
      </right>
      <top style="thin">
        <color auto="1"/>
      </top>
      <bottom style="thin">
        <color auto="1"/>
      </bottom>
      <diagonal/>
    </border>
    <border>
      <left style="medium">
        <color auto="1"/>
      </left>
      <right style="hair">
        <color auto="1"/>
      </right>
      <top style="thin">
        <color auto="1"/>
      </top>
      <bottom/>
      <diagonal/>
    </border>
    <border>
      <left style="medium">
        <color auto="1"/>
      </left>
      <right style="hair">
        <color auto="1"/>
      </right>
      <top/>
      <bottom style="thin">
        <color auto="1"/>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hair">
        <color auto="1"/>
      </left>
      <right/>
      <top/>
      <bottom style="thin">
        <color auto="1"/>
      </bottom>
      <diagonal/>
    </border>
    <border>
      <left/>
      <right/>
      <top style="thin">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medium">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hair">
        <color auto="1"/>
      </left>
      <right style="medium">
        <color auto="1"/>
      </right>
      <top style="medium">
        <color indexed="64"/>
      </top>
      <bottom/>
      <diagonal/>
    </border>
    <border>
      <left/>
      <right style="medium">
        <color auto="1"/>
      </right>
      <top/>
      <bottom style="thin">
        <color auto="1"/>
      </bottom>
      <diagonal/>
    </border>
    <border>
      <left style="medium">
        <color indexed="64"/>
      </left>
      <right style="hair">
        <color auto="1"/>
      </right>
      <top/>
      <bottom/>
      <diagonal/>
    </border>
    <border>
      <left style="hair">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indexed="64"/>
      </left>
      <right style="medium">
        <color auto="1"/>
      </right>
      <top style="medium">
        <color auto="1"/>
      </top>
      <bottom style="medium">
        <color auto="1"/>
      </bottom>
      <diagonal/>
    </border>
    <border>
      <left style="thin">
        <color auto="1"/>
      </left>
      <right style="thin">
        <color auto="1"/>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top/>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thin">
        <color auto="1"/>
      </bottom>
      <diagonal/>
    </border>
    <border>
      <left/>
      <right style="medium">
        <color indexed="64"/>
      </right>
      <top/>
      <bottom/>
      <diagonal/>
    </border>
    <border>
      <left/>
      <right style="thin">
        <color rgb="FF000000"/>
      </right>
      <top style="thin">
        <color indexed="64"/>
      </top>
      <bottom style="thin">
        <color indexed="64"/>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s>
  <cellStyleXfs count="4">
    <xf numFmtId="0" fontId="0" fillId="0" borderId="0"/>
    <xf numFmtId="38" fontId="1" fillId="0" borderId="0" applyFont="0" applyFill="0" applyBorder="0" applyAlignment="0" applyProtection="0"/>
    <xf numFmtId="0" fontId="12" fillId="0" borderId="0"/>
    <xf numFmtId="0" fontId="1" fillId="0" borderId="0"/>
  </cellStyleXfs>
  <cellXfs count="473">
    <xf numFmtId="0" fontId="0" fillId="0" borderId="0" xfId="0"/>
    <xf numFmtId="0" fontId="9" fillId="0" borderId="0" xfId="0" applyFont="1" applyAlignment="1">
      <alignment vertical="center"/>
    </xf>
    <xf numFmtId="0" fontId="1" fillId="0" borderId="4" xfId="2" applyFont="1" applyBorder="1"/>
    <xf numFmtId="0" fontId="1" fillId="0" borderId="5" xfId="2" applyFont="1" applyBorder="1"/>
    <xf numFmtId="0" fontId="1" fillId="0" borderId="6" xfId="2" applyFont="1" applyBorder="1"/>
    <xf numFmtId="0" fontId="1" fillId="0" borderId="7" xfId="2" applyFont="1" applyBorder="1"/>
    <xf numFmtId="0" fontId="6" fillId="0" borderId="0" xfId="2" applyFont="1" applyAlignment="1">
      <alignment horizontal="center" vertical="center"/>
    </xf>
    <xf numFmtId="0" fontId="1" fillId="0" borderId="8" xfId="2" applyFont="1" applyBorder="1"/>
    <xf numFmtId="0" fontId="1" fillId="0" borderId="9" xfId="2" applyFont="1" applyBorder="1"/>
    <xf numFmtId="0" fontId="1" fillId="0" borderId="10" xfId="2" applyFont="1" applyBorder="1"/>
    <xf numFmtId="0" fontId="1" fillId="0" borderId="11" xfId="2" applyFont="1" applyBorder="1"/>
    <xf numFmtId="0" fontId="1" fillId="0" borderId="57" xfId="2" applyFont="1" applyBorder="1"/>
    <xf numFmtId="0" fontId="1" fillId="0" borderId="29" xfId="2" applyFont="1" applyBorder="1"/>
    <xf numFmtId="0" fontId="1" fillId="0" borderId="39" xfId="2" applyFont="1" applyBorder="1"/>
    <xf numFmtId="0" fontId="1" fillId="0" borderId="53" xfId="2" applyFont="1" applyBorder="1"/>
    <xf numFmtId="0" fontId="1" fillId="0" borderId="0" xfId="2" applyFont="1"/>
    <xf numFmtId="0" fontId="8" fillId="0" borderId="0" xfId="0" applyFont="1" applyAlignment="1">
      <alignment horizontal="right" vertical="center"/>
    </xf>
    <xf numFmtId="0" fontId="1" fillId="0" borderId="0" xfId="0" applyFont="1"/>
    <xf numFmtId="0" fontId="11" fillId="0" borderId="0" xfId="0" applyFont="1" applyAlignment="1">
      <alignment vertical="center"/>
    </xf>
    <xf numFmtId="0" fontId="4"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vertical="center"/>
    </xf>
    <xf numFmtId="0" fontId="8" fillId="0" borderId="0" xfId="0" applyFont="1" applyAlignment="1">
      <alignment horizontal="left" vertical="center"/>
    </xf>
    <xf numFmtId="0" fontId="8" fillId="0" borderId="0" xfId="0" applyFont="1" applyAlignment="1">
      <alignment horizontal="justify" vertical="top"/>
    </xf>
    <xf numFmtId="0" fontId="8" fillId="0" borderId="22" xfId="0" applyFont="1" applyBorder="1" applyAlignment="1">
      <alignment vertical="center"/>
    </xf>
    <xf numFmtId="0" fontId="8" fillId="0" borderId="0" xfId="0" applyFont="1" applyAlignment="1">
      <alignment horizontal="center" vertical="center"/>
    </xf>
    <xf numFmtId="0" fontId="8" fillId="0" borderId="9" xfId="0" applyFont="1" applyBorder="1" applyAlignment="1">
      <alignment vertical="center"/>
    </xf>
    <xf numFmtId="0" fontId="8" fillId="0" borderId="28" xfId="0" applyFont="1" applyBorder="1" applyAlignment="1">
      <alignment horizontal="center" vertical="center"/>
    </xf>
    <xf numFmtId="0" fontId="8" fillId="0" borderId="36" xfId="0" applyFont="1" applyBorder="1" applyAlignment="1">
      <alignment vertical="center"/>
    </xf>
    <xf numFmtId="0" fontId="4" fillId="0" borderId="22" xfId="0" applyFont="1" applyBorder="1" applyAlignment="1">
      <alignment vertical="center"/>
    </xf>
    <xf numFmtId="176" fontId="8" fillId="0" borderId="0" xfId="2" applyNumberFormat="1" applyFont="1" applyAlignment="1">
      <alignment vertical="center"/>
    </xf>
    <xf numFmtId="176" fontId="8" fillId="0" borderId="58" xfId="2" applyNumberFormat="1" applyFont="1" applyBorder="1" applyAlignment="1">
      <alignment vertical="center"/>
    </xf>
    <xf numFmtId="0" fontId="8" fillId="0" borderId="38" xfId="0" applyFont="1" applyBorder="1" applyAlignment="1">
      <alignment vertical="center"/>
    </xf>
    <xf numFmtId="0" fontId="8" fillId="0" borderId="27" xfId="0" applyFont="1" applyBorder="1" applyAlignment="1">
      <alignment vertical="center"/>
    </xf>
    <xf numFmtId="0" fontId="4" fillId="0" borderId="27" xfId="0" applyFont="1" applyBorder="1" applyAlignment="1">
      <alignment vertical="top"/>
    </xf>
    <xf numFmtId="0" fontId="4" fillId="0" borderId="29" xfId="0" applyFont="1" applyBorder="1" applyAlignment="1">
      <alignment vertical="top"/>
    </xf>
    <xf numFmtId="0" fontId="4" fillId="0" borderId="36" xfId="0" applyFont="1" applyBorder="1" applyAlignment="1">
      <alignment vertical="top"/>
    </xf>
    <xf numFmtId="0" fontId="4" fillId="0" borderId="0" xfId="0" applyFont="1" applyAlignment="1">
      <alignment vertical="top"/>
    </xf>
    <xf numFmtId="0" fontId="4" fillId="0" borderId="30" xfId="0" applyFont="1" applyBorder="1" applyAlignment="1">
      <alignment vertical="top"/>
    </xf>
    <xf numFmtId="0" fontId="4" fillId="0" borderId="37" xfId="0" applyFont="1" applyBorder="1" applyAlignment="1">
      <alignment vertical="top"/>
    </xf>
    <xf numFmtId="0" fontId="4" fillId="0" borderId="38" xfId="0" applyFont="1" applyBorder="1" applyAlignment="1">
      <alignment vertical="top"/>
    </xf>
    <xf numFmtId="0" fontId="6" fillId="0" borderId="0" xfId="0" applyFont="1" applyAlignment="1">
      <alignment horizontal="left" vertical="center" wrapText="1"/>
    </xf>
    <xf numFmtId="0" fontId="8" fillId="0" borderId="0" xfId="0" applyFont="1" applyAlignment="1">
      <alignment vertical="top"/>
    </xf>
    <xf numFmtId="0" fontId="8" fillId="0" borderId="28"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12" fillId="0" borderId="0" xfId="0" applyFont="1" applyAlignment="1">
      <alignment horizontal="left" vertical="center"/>
    </xf>
    <xf numFmtId="0" fontId="14" fillId="0" borderId="26" xfId="0" applyFont="1" applyBorder="1" applyAlignment="1">
      <alignment vertical="top"/>
    </xf>
    <xf numFmtId="0" fontId="15" fillId="0" borderId="0" xfId="0" applyFont="1" applyAlignment="1">
      <alignment vertical="center"/>
    </xf>
    <xf numFmtId="0" fontId="14" fillId="0" borderId="28" xfId="0" applyFont="1" applyBorder="1" applyAlignment="1">
      <alignment vertical="center"/>
    </xf>
    <xf numFmtId="0" fontId="6" fillId="0" borderId="59" xfId="0" applyFont="1" applyBorder="1" applyAlignment="1">
      <alignment vertical="center"/>
    </xf>
    <xf numFmtId="0" fontId="6" fillId="0" borderId="15" xfId="0" applyFont="1" applyBorder="1" applyAlignment="1">
      <alignment vertical="center"/>
    </xf>
    <xf numFmtId="0" fontId="6" fillId="0" borderId="28" xfId="0" applyFont="1" applyBorder="1" applyAlignment="1">
      <alignment horizontal="justify" vertical="center"/>
    </xf>
    <xf numFmtId="0" fontId="6" fillId="0" borderId="9" xfId="0" applyFont="1" applyBorder="1" applyAlignment="1">
      <alignment horizontal="right" vertical="center"/>
    </xf>
    <xf numFmtId="0" fontId="6" fillId="0" borderId="36" xfId="0" applyFont="1" applyBorder="1" applyAlignment="1">
      <alignment vertical="center"/>
    </xf>
    <xf numFmtId="0" fontId="6" fillId="0" borderId="0" xfId="0" applyFont="1" applyAlignment="1">
      <alignment horizontal="justify" vertical="top"/>
    </xf>
    <xf numFmtId="0" fontId="14" fillId="0" borderId="28" xfId="0" applyFont="1" applyBorder="1" applyAlignment="1">
      <alignment horizontal="left" vertical="center"/>
    </xf>
    <xf numFmtId="0" fontId="6" fillId="0" borderId="28" xfId="0" applyFont="1" applyBorder="1" applyAlignment="1">
      <alignment horizontal="left" vertical="center"/>
    </xf>
    <xf numFmtId="0" fontId="14" fillId="0" borderId="0" xfId="0" applyFont="1" applyAlignment="1">
      <alignment vertical="center"/>
    </xf>
    <xf numFmtId="0" fontId="6" fillId="0" borderId="38" xfId="0" applyFont="1" applyBorder="1" applyAlignment="1">
      <alignment vertical="center"/>
    </xf>
    <xf numFmtId="0" fontId="4" fillId="0" borderId="36" xfId="0" applyFont="1" applyBorder="1" applyAlignment="1">
      <alignment vertical="center"/>
    </xf>
    <xf numFmtId="0" fontId="6" fillId="0" borderId="0" xfId="2" applyFont="1"/>
    <xf numFmtId="0" fontId="6" fillId="0" borderId="0" xfId="2" applyFont="1" applyAlignment="1">
      <alignment vertical="center"/>
    </xf>
    <xf numFmtId="0" fontId="6" fillId="0" borderId="0" xfId="2" applyFont="1" applyAlignment="1">
      <alignment horizontal="left" vertical="center"/>
    </xf>
    <xf numFmtId="0" fontId="17" fillId="0" borderId="0" xfId="2" quotePrefix="1" applyFont="1" applyAlignment="1">
      <alignment horizontal="right"/>
    </xf>
    <xf numFmtId="0" fontId="17" fillId="0" borderId="0" xfId="2" applyFont="1"/>
    <xf numFmtId="0" fontId="6" fillId="0" borderId="0" xfId="2" applyFont="1" applyAlignment="1">
      <alignment horizontal="right"/>
    </xf>
    <xf numFmtId="0" fontId="6" fillId="0" borderId="0" xfId="2" applyFont="1" applyAlignment="1">
      <alignment horizontal="center"/>
    </xf>
    <xf numFmtId="0" fontId="6" fillId="0" borderId="31" xfId="2" applyFont="1" applyBorder="1" applyAlignment="1">
      <alignment horizontal="center"/>
    </xf>
    <xf numFmtId="0" fontId="6" fillId="0" borderId="33" xfId="2" applyFont="1" applyBorder="1" applyAlignment="1">
      <alignment horizontal="center"/>
    </xf>
    <xf numFmtId="0" fontId="6" fillId="0" borderId="34" xfId="2" applyFont="1" applyBorder="1" applyAlignment="1">
      <alignment horizontal="center"/>
    </xf>
    <xf numFmtId="0" fontId="6" fillId="0" borderId="1" xfId="2" applyFont="1" applyBorder="1" applyAlignment="1">
      <alignment horizontal="center"/>
    </xf>
    <xf numFmtId="0" fontId="6" fillId="0" borderId="35" xfId="2" applyFont="1" applyBorder="1" applyAlignment="1">
      <alignment horizontal="center"/>
    </xf>
    <xf numFmtId="0" fontId="6" fillId="0" borderId="32" xfId="2" applyFont="1" applyBorder="1" applyAlignment="1">
      <alignment horizontal="center"/>
    </xf>
    <xf numFmtId="0" fontId="6" fillId="0" borderId="3" xfId="2" applyFont="1" applyBorder="1" applyAlignment="1">
      <alignment horizontal="center"/>
    </xf>
    <xf numFmtId="0" fontId="6" fillId="0" borderId="2" xfId="2" applyFont="1" applyBorder="1" applyAlignment="1">
      <alignment horizontal="center"/>
    </xf>
    <xf numFmtId="0" fontId="6" fillId="0" borderId="44" xfId="2" applyFont="1" applyBorder="1"/>
    <xf numFmtId="38" fontId="6" fillId="0" borderId="44" xfId="1" applyFont="1" applyBorder="1" applyAlignment="1">
      <alignment vertical="center"/>
    </xf>
    <xf numFmtId="38" fontId="6" fillId="0" borderId="0" xfId="2" applyNumberFormat="1" applyFont="1" applyAlignment="1">
      <alignment vertical="center"/>
    </xf>
    <xf numFmtId="0" fontId="6" fillId="0" borderId="54" xfId="2" applyFont="1" applyBorder="1" applyAlignment="1">
      <alignment horizontal="center"/>
    </xf>
    <xf numFmtId="0" fontId="6" fillId="0" borderId="0" xfId="0" applyFont="1"/>
    <xf numFmtId="0" fontId="6" fillId="0" borderId="0" xfId="0" applyFont="1" applyAlignment="1">
      <alignment wrapText="1"/>
    </xf>
    <xf numFmtId="0" fontId="6" fillId="0" borderId="0" xfId="0" applyFont="1" applyAlignment="1">
      <alignment vertical="center" wrapText="1"/>
    </xf>
    <xf numFmtId="0" fontId="18" fillId="0" borderId="0" xfId="0" applyFont="1"/>
    <xf numFmtId="55" fontId="1" fillId="0" borderId="52" xfId="2" applyNumberFormat="1" applyFont="1" applyBorder="1" applyAlignment="1">
      <alignment horizontal="center"/>
    </xf>
    <xf numFmtId="55" fontId="1" fillId="0" borderId="55" xfId="2" applyNumberFormat="1" applyFont="1" applyBorder="1" applyAlignment="1">
      <alignment horizontal="center"/>
    </xf>
    <xf numFmtId="55" fontId="1" fillId="0" borderId="35" xfId="2" applyNumberFormat="1" applyFont="1" applyBorder="1" applyAlignment="1">
      <alignment horizontal="center"/>
    </xf>
    <xf numFmtId="55" fontId="1" fillId="0" borderId="12" xfId="2" applyNumberFormat="1" applyFont="1" applyBorder="1" applyAlignment="1">
      <alignment horizontal="center"/>
    </xf>
    <xf numFmtId="38" fontId="1" fillId="0" borderId="20" xfId="1" applyFont="1" applyBorder="1" applyAlignment="1">
      <alignment horizontal="center"/>
    </xf>
    <xf numFmtId="38" fontId="1" fillId="0" borderId="24" xfId="1" applyFont="1" applyBorder="1" applyAlignment="1">
      <alignment horizontal="center"/>
    </xf>
    <xf numFmtId="38" fontId="1" fillId="0" borderId="13" xfId="1" applyFont="1" applyBorder="1" applyAlignment="1">
      <alignment horizontal="center"/>
    </xf>
    <xf numFmtId="38" fontId="1" fillId="0" borderId="16" xfId="1" applyFont="1" applyBorder="1" applyAlignment="1">
      <alignment horizontal="center"/>
    </xf>
    <xf numFmtId="0" fontId="19" fillId="0" borderId="0" xfId="0" applyFont="1"/>
    <xf numFmtId="0" fontId="1" fillId="0" borderId="31" xfId="2" applyFont="1" applyBorder="1" applyAlignment="1">
      <alignment horizontal="center"/>
    </xf>
    <xf numFmtId="56" fontId="1" fillId="0" borderId="32" xfId="2" quotePrefix="1" applyNumberFormat="1" applyFont="1" applyBorder="1" applyAlignment="1">
      <alignment horizontal="center"/>
    </xf>
    <xf numFmtId="0" fontId="1" fillId="0" borderId="0" xfId="0" applyFont="1" applyAlignment="1">
      <alignment vertical="top" wrapText="1"/>
    </xf>
    <xf numFmtId="0" fontId="4" fillId="0" borderId="28" xfId="3" applyFont="1" applyBorder="1" applyAlignment="1">
      <alignment horizontal="center" vertical="center"/>
    </xf>
    <xf numFmtId="0" fontId="8" fillId="0" borderId="9" xfId="3" applyFont="1" applyBorder="1" applyAlignment="1">
      <alignment horizontal="center" vertical="center"/>
    </xf>
    <xf numFmtId="0" fontId="6" fillId="0" borderId="9" xfId="3" applyFont="1" applyBorder="1" applyAlignment="1">
      <alignment horizontal="right" vertical="center"/>
    </xf>
    <xf numFmtId="0" fontId="6" fillId="0" borderId="15" xfId="3" applyFont="1" applyBorder="1" applyAlignment="1">
      <alignment horizontal="right" vertical="center"/>
    </xf>
    <xf numFmtId="0" fontId="6" fillId="0" borderId="9" xfId="3" applyFont="1" applyBorder="1" applyAlignment="1">
      <alignment horizontal="center" vertical="center"/>
    </xf>
    <xf numFmtId="0" fontId="6" fillId="0" borderId="22" xfId="3" quotePrefix="1" applyFont="1" applyBorder="1" applyAlignment="1">
      <alignment horizontal="center" vertical="center"/>
    </xf>
    <xf numFmtId="0" fontId="3" fillId="0" borderId="0" xfId="2" applyFont="1"/>
    <xf numFmtId="0" fontId="3" fillId="0" borderId="0" xfId="0" applyFont="1" applyAlignment="1">
      <alignment vertical="center"/>
    </xf>
    <xf numFmtId="0" fontId="5" fillId="0" borderId="0" xfId="0" applyFont="1" applyAlignment="1">
      <alignment horizontal="right"/>
    </xf>
    <xf numFmtId="0" fontId="6" fillId="0" borderId="0" xfId="0" applyFont="1" applyAlignment="1">
      <alignment horizontal="left" vertical="center"/>
    </xf>
    <xf numFmtId="0" fontId="12" fillId="0" borderId="0" xfId="0" applyFont="1" applyAlignment="1">
      <alignment vertical="center"/>
    </xf>
    <xf numFmtId="0" fontId="1" fillId="0" borderId="0" xfId="0" applyFont="1" applyAlignment="1">
      <alignment horizontal="left" vertical="center"/>
    </xf>
    <xf numFmtId="0" fontId="21" fillId="0" borderId="0" xfId="0" applyFont="1" applyAlignment="1">
      <alignment vertical="center" shrinkToFit="1"/>
    </xf>
    <xf numFmtId="0" fontId="22" fillId="0" borderId="0" xfId="2" applyFont="1" applyAlignment="1">
      <alignment vertical="center" shrinkToFit="1"/>
    </xf>
    <xf numFmtId="0" fontId="1" fillId="0" borderId="39" xfId="0" applyFont="1" applyBorder="1" applyAlignment="1">
      <alignment horizontal="right"/>
    </xf>
    <xf numFmtId="0" fontId="5" fillId="0" borderId="30" xfId="0" applyFont="1" applyBorder="1" applyAlignment="1">
      <alignment horizontal="left"/>
    </xf>
    <xf numFmtId="0" fontId="1" fillId="0" borderId="0" xfId="3"/>
    <xf numFmtId="0" fontId="5" fillId="0" borderId="0" xfId="3" applyFont="1"/>
    <xf numFmtId="0" fontId="4" fillId="0" borderId="0" xfId="3" applyFont="1"/>
    <xf numFmtId="0" fontId="17" fillId="0" borderId="0" xfId="3" quotePrefix="1" applyFont="1"/>
    <xf numFmtId="0" fontId="24" fillId="0" borderId="0" xfId="3" applyFont="1"/>
    <xf numFmtId="0" fontId="6" fillId="0" borderId="0" xfId="3" applyFont="1"/>
    <xf numFmtId="0" fontId="5" fillId="0" borderId="0" xfId="3" applyFont="1" applyAlignment="1">
      <alignment horizontal="right"/>
    </xf>
    <xf numFmtId="0" fontId="1" fillId="0" borderId="0" xfId="3" applyAlignment="1">
      <alignment vertical="center"/>
    </xf>
    <xf numFmtId="0" fontId="1" fillId="0" borderId="0" xfId="3" applyAlignment="1">
      <alignment horizontal="center"/>
    </xf>
    <xf numFmtId="0" fontId="1" fillId="0" borderId="4" xfId="3" applyBorder="1" applyAlignment="1">
      <alignment horizontal="center"/>
    </xf>
    <xf numFmtId="55" fontId="5" fillId="0" borderId="51" xfId="3" applyNumberFormat="1" applyFont="1" applyBorder="1" applyAlignment="1">
      <alignment horizontal="center"/>
    </xf>
    <xf numFmtId="0" fontId="5" fillId="0" borderId="60" xfId="3" applyFont="1" applyBorder="1" applyAlignment="1">
      <alignment horizontal="center" shrinkToFit="1"/>
    </xf>
    <xf numFmtId="0" fontId="5" fillId="0" borderId="51" xfId="3" applyFont="1" applyBorder="1" applyAlignment="1">
      <alignment horizontal="center"/>
    </xf>
    <xf numFmtId="0" fontId="5" fillId="0" borderId="51" xfId="3" applyFont="1" applyBorder="1" applyAlignment="1">
      <alignment horizontal="center" shrinkToFit="1"/>
    </xf>
    <xf numFmtId="0" fontId="5" fillId="0" borderId="25" xfId="3" applyFont="1" applyBorder="1" applyAlignment="1">
      <alignment horizontal="center" shrinkToFit="1"/>
    </xf>
    <xf numFmtId="55" fontId="5" fillId="0" borderId="53" xfId="3" applyNumberFormat="1" applyFont="1" applyBorder="1" applyAlignment="1">
      <alignment horizontal="center"/>
    </xf>
    <xf numFmtId="0" fontId="5" fillId="0" borderId="8" xfId="3" applyFont="1" applyBorder="1" applyAlignment="1">
      <alignment horizontal="center" shrinkToFit="1"/>
    </xf>
    <xf numFmtId="0" fontId="5" fillId="0" borderId="5" xfId="3" applyFont="1" applyBorder="1" applyAlignment="1">
      <alignment horizontal="center"/>
    </xf>
    <xf numFmtId="0" fontId="5" fillId="0" borderId="5" xfId="3" applyFont="1" applyBorder="1" applyAlignment="1">
      <alignment horizontal="center" shrinkToFit="1"/>
    </xf>
    <xf numFmtId="0" fontId="5" fillId="0" borderId="14" xfId="3" applyFont="1" applyBorder="1" applyAlignment="1">
      <alignment horizontal="center" shrinkToFit="1"/>
    </xf>
    <xf numFmtId="0" fontId="5" fillId="0" borderId="9" xfId="3" applyFont="1" applyBorder="1" applyAlignment="1">
      <alignment horizontal="center" shrinkToFit="1"/>
    </xf>
    <xf numFmtId="0" fontId="5" fillId="0" borderId="6" xfId="3" applyFont="1" applyBorder="1" applyAlignment="1">
      <alignment horizontal="center"/>
    </xf>
    <xf numFmtId="0" fontId="5" fillId="0" borderId="6" xfId="3" applyFont="1" applyBorder="1" applyAlignment="1">
      <alignment horizontal="center" shrinkToFit="1"/>
    </xf>
    <xf numFmtId="0" fontId="5" fillId="0" borderId="15" xfId="3" applyFont="1" applyBorder="1" applyAlignment="1">
      <alignment horizontal="center" shrinkToFit="1"/>
    </xf>
    <xf numFmtId="55" fontId="5" fillId="0" borderId="6" xfId="3" applyNumberFormat="1" applyFont="1" applyBorder="1" applyAlignment="1">
      <alignment horizontal="center"/>
    </xf>
    <xf numFmtId="0" fontId="5" fillId="0" borderId="10" xfId="3" applyFont="1" applyBorder="1" applyAlignment="1">
      <alignment horizontal="center" shrinkToFit="1"/>
    </xf>
    <xf numFmtId="0" fontId="5" fillId="0" borderId="4" xfId="3" applyFont="1" applyBorder="1" applyAlignment="1">
      <alignment horizontal="center"/>
    </xf>
    <xf numFmtId="0" fontId="5" fillId="0" borderId="4" xfId="3" applyFont="1" applyBorder="1" applyAlignment="1">
      <alignment horizontal="center" shrinkToFit="1"/>
    </xf>
    <xf numFmtId="0" fontId="5" fillId="0" borderId="13" xfId="3" applyFont="1" applyBorder="1" applyAlignment="1">
      <alignment horizontal="center" shrinkToFit="1"/>
    </xf>
    <xf numFmtId="0" fontId="5" fillId="0" borderId="7" xfId="3" applyFont="1" applyBorder="1" applyAlignment="1">
      <alignment horizontal="center"/>
    </xf>
    <xf numFmtId="38" fontId="5" fillId="0" borderId="20" xfId="1" applyFont="1" applyBorder="1" applyAlignment="1">
      <alignment horizontal="center"/>
    </xf>
    <xf numFmtId="0" fontId="5" fillId="0" borderId="11" xfId="3" applyFont="1" applyBorder="1" applyAlignment="1">
      <alignment horizontal="center" shrinkToFit="1"/>
    </xf>
    <xf numFmtId="38" fontId="5" fillId="0" borderId="16" xfId="1" applyFont="1" applyBorder="1" applyAlignment="1">
      <alignment horizontal="center"/>
    </xf>
    <xf numFmtId="0" fontId="5" fillId="0" borderId="7" xfId="3" applyFont="1" applyBorder="1" applyAlignment="1">
      <alignment horizontal="center" shrinkToFit="1"/>
    </xf>
    <xf numFmtId="0" fontId="5" fillId="0" borderId="16" xfId="3" applyFont="1" applyBorder="1" applyAlignment="1">
      <alignment horizontal="center" shrinkToFit="1"/>
    </xf>
    <xf numFmtId="0" fontId="25" fillId="0" borderId="0" xfId="3" applyFont="1"/>
    <xf numFmtId="0" fontId="1" fillId="0" borderId="51" xfId="3" applyBorder="1" applyAlignment="1">
      <alignment horizontal="center"/>
    </xf>
    <xf numFmtId="0" fontId="1" fillId="0" borderId="63" xfId="3" applyBorder="1"/>
    <xf numFmtId="55" fontId="1" fillId="0" borderId="51" xfId="3" applyNumberFormat="1" applyBorder="1" applyAlignment="1">
      <alignment horizontal="center"/>
    </xf>
    <xf numFmtId="0" fontId="1" fillId="0" borderId="60" xfId="3" applyBorder="1" applyAlignment="1">
      <alignment horizontal="center"/>
    </xf>
    <xf numFmtId="38" fontId="1" fillId="0" borderId="63" xfId="1" quotePrefix="1" applyFont="1" applyBorder="1" applyAlignment="1">
      <alignment horizontal="left" vertical="center"/>
    </xf>
    <xf numFmtId="38" fontId="1" fillId="0" borderId="0" xfId="1" quotePrefix="1" applyFont="1" applyBorder="1" applyAlignment="1">
      <alignment horizontal="left" vertical="center"/>
    </xf>
    <xf numFmtId="55" fontId="1" fillId="0" borderId="53" xfId="3" applyNumberFormat="1" applyBorder="1" applyAlignment="1">
      <alignment horizontal="center"/>
    </xf>
    <xf numFmtId="0" fontId="1" fillId="0" borderId="39" xfId="3" applyBorder="1" applyAlignment="1">
      <alignment horizontal="center"/>
    </xf>
    <xf numFmtId="0" fontId="1" fillId="0" borderId="53" xfId="3" applyBorder="1" applyAlignment="1">
      <alignment horizontal="center"/>
    </xf>
    <xf numFmtId="0" fontId="1" fillId="0" borderId="9" xfId="3" applyBorder="1" applyAlignment="1">
      <alignment horizontal="center"/>
    </xf>
    <xf numFmtId="0" fontId="1" fillId="0" borderId="6" xfId="3" applyBorder="1" applyAlignment="1">
      <alignment horizontal="center"/>
    </xf>
    <xf numFmtId="0" fontId="1" fillId="0" borderId="29" xfId="3" applyBorder="1" applyAlignment="1">
      <alignment horizontal="center"/>
    </xf>
    <xf numFmtId="0" fontId="1" fillId="0" borderId="57" xfId="3" applyBorder="1" applyAlignment="1">
      <alignment horizontal="center"/>
    </xf>
    <xf numFmtId="0" fontId="1" fillId="0" borderId="7" xfId="3" applyBorder="1" applyAlignment="1">
      <alignment horizontal="center"/>
    </xf>
    <xf numFmtId="0" fontId="1" fillId="0" borderId="11" xfId="3" applyBorder="1" applyAlignment="1">
      <alignment horizontal="center"/>
    </xf>
    <xf numFmtId="0" fontId="4" fillId="0" borderId="0" xfId="0" applyFont="1" applyAlignment="1">
      <alignment horizontal="center" vertical="center"/>
    </xf>
    <xf numFmtId="0" fontId="1" fillId="0" borderId="0" xfId="0" applyFont="1" applyAlignment="1">
      <alignment horizontal="right"/>
    </xf>
    <xf numFmtId="0" fontId="14" fillId="0" borderId="0" xfId="0" applyFont="1" applyAlignment="1">
      <alignment horizontal="right"/>
    </xf>
    <xf numFmtId="0" fontId="4" fillId="0" borderId="0" xfId="0" applyFont="1"/>
    <xf numFmtId="0" fontId="28" fillId="0" borderId="0" xfId="0" applyFont="1" applyAlignment="1">
      <alignment vertical="top"/>
    </xf>
    <xf numFmtId="0" fontId="28" fillId="0" borderId="0" xfId="0" applyFont="1"/>
    <xf numFmtId="0" fontId="8" fillId="0" borderId="0" xfId="0" applyFont="1"/>
    <xf numFmtId="0" fontId="6" fillId="0" borderId="0" xfId="0" applyFont="1" applyAlignment="1">
      <alignment horizontal="justify" vertical="center"/>
    </xf>
    <xf numFmtId="0" fontId="28" fillId="0" borderId="0" xfId="0" applyFont="1" applyAlignment="1">
      <alignment vertical="center"/>
    </xf>
    <xf numFmtId="0" fontId="28" fillId="0" borderId="0" xfId="0" applyFont="1" applyAlignment="1">
      <alignment horizontal="right"/>
    </xf>
    <xf numFmtId="0" fontId="28" fillId="0" borderId="0" xfId="0" applyFont="1" applyAlignment="1">
      <alignment horizontal="center"/>
    </xf>
    <xf numFmtId="0" fontId="28" fillId="0" borderId="0" xfId="0" applyFont="1" applyAlignment="1">
      <alignment horizontal="left"/>
    </xf>
    <xf numFmtId="0" fontId="15" fillId="0" borderId="15" xfId="0" applyFont="1" applyBorder="1" applyAlignment="1">
      <alignment vertical="center"/>
    </xf>
    <xf numFmtId="0" fontId="27" fillId="0" borderId="0" xfId="0" applyFont="1" applyAlignment="1">
      <alignment vertical="center"/>
    </xf>
    <xf numFmtId="0" fontId="27" fillId="0" borderId="0" xfId="0" applyFont="1"/>
    <xf numFmtId="0" fontId="12" fillId="0" borderId="0" xfId="0" applyFont="1" applyAlignment="1">
      <alignment horizontal="justify" vertical="center"/>
    </xf>
    <xf numFmtId="0" fontId="1" fillId="0" borderId="0" xfId="0" applyFont="1" applyAlignment="1">
      <alignment vertical="center"/>
    </xf>
    <xf numFmtId="0" fontId="29" fillId="0" borderId="0" xfId="0" applyFont="1" applyAlignment="1">
      <alignment vertical="center"/>
    </xf>
    <xf numFmtId="0" fontId="29" fillId="0" borderId="0" xfId="0" applyFont="1" applyAlignment="1">
      <alignment horizontal="left"/>
    </xf>
    <xf numFmtId="0" fontId="1" fillId="0" borderId="22" xfId="0" applyFont="1" applyBorder="1" applyAlignment="1">
      <alignment horizontal="center" vertical="center"/>
    </xf>
    <xf numFmtId="0" fontId="8" fillId="0" borderId="0" xfId="0" applyFont="1" applyAlignment="1">
      <alignment horizontal="left"/>
    </xf>
    <xf numFmtId="0" fontId="12" fillId="0" borderId="0" xfId="0" applyFont="1" applyAlignment="1">
      <alignment horizontal="left"/>
    </xf>
    <xf numFmtId="0" fontId="15" fillId="0" borderId="0" xfId="0" applyFont="1"/>
    <xf numFmtId="0" fontId="9" fillId="0" borderId="0" xfId="0" applyFont="1"/>
    <xf numFmtId="0" fontId="30" fillId="0" borderId="70" xfId="0" applyFont="1" applyBorder="1" applyAlignment="1">
      <alignment horizontal="center" vertical="center"/>
    </xf>
    <xf numFmtId="0" fontId="30" fillId="0" borderId="68" xfId="0" applyFont="1" applyBorder="1" applyAlignment="1">
      <alignment horizontal="center" vertical="center"/>
    </xf>
    <xf numFmtId="0" fontId="15" fillId="0" borderId="73" xfId="0" applyFont="1" applyBorder="1" applyAlignment="1">
      <alignment vertical="center"/>
    </xf>
    <xf numFmtId="0" fontId="15" fillId="0" borderId="71" xfId="0" applyFont="1" applyBorder="1" applyAlignment="1">
      <alignment vertical="center"/>
    </xf>
    <xf numFmtId="0" fontId="4" fillId="3" borderId="28" xfId="0" applyFont="1" applyFill="1" applyBorder="1" applyAlignment="1">
      <alignment vertical="center"/>
    </xf>
    <xf numFmtId="0" fontId="28" fillId="3" borderId="28" xfId="0" applyFont="1" applyFill="1" applyBorder="1"/>
    <xf numFmtId="0" fontId="28" fillId="3" borderId="28" xfId="0" applyFont="1" applyFill="1" applyBorder="1" applyAlignment="1">
      <alignment horizontal="left"/>
    </xf>
    <xf numFmtId="0" fontId="8" fillId="0" borderId="36" xfId="0" applyFont="1" applyBorder="1" applyAlignment="1">
      <alignment vertical="top" wrapText="1"/>
    </xf>
    <xf numFmtId="0" fontId="8" fillId="0" borderId="30" xfId="0" applyFont="1" applyBorder="1" applyAlignment="1">
      <alignment vertical="top" wrapText="1"/>
    </xf>
    <xf numFmtId="0" fontId="5" fillId="0" borderId="70" xfId="0" applyFont="1" applyBorder="1" applyAlignment="1">
      <alignment horizontal="center"/>
    </xf>
    <xf numFmtId="0" fontId="1" fillId="0" borderId="73" xfId="0" applyFont="1" applyBorder="1" applyAlignment="1">
      <alignment horizontal="center" vertical="center"/>
    </xf>
    <xf numFmtId="0" fontId="8" fillId="2" borderId="28" xfId="0" applyFont="1" applyFill="1" applyBorder="1" applyAlignment="1">
      <alignment horizontal="center"/>
    </xf>
    <xf numFmtId="0" fontId="34" fillId="0" borderId="0" xfId="0" applyFont="1" applyAlignment="1">
      <alignment vertical="center"/>
    </xf>
    <xf numFmtId="0" fontId="5" fillId="3" borderId="28" xfId="0" applyFont="1" applyFill="1" applyBorder="1" applyAlignment="1">
      <alignment vertical="center"/>
    </xf>
    <xf numFmtId="0" fontId="5" fillId="0" borderId="0" xfId="0" applyFont="1" applyAlignment="1">
      <alignment vertical="center"/>
    </xf>
    <xf numFmtId="0" fontId="34" fillId="2" borderId="28" xfId="0" applyFont="1" applyFill="1" applyBorder="1" applyAlignment="1">
      <alignment vertical="center"/>
    </xf>
    <xf numFmtId="0" fontId="30" fillId="0" borderId="0" xfId="0" applyFont="1" applyAlignment="1">
      <alignment vertical="center"/>
    </xf>
    <xf numFmtId="0" fontId="15" fillId="0" borderId="9" xfId="0" applyFont="1" applyBorder="1" applyAlignment="1">
      <alignment vertical="center"/>
    </xf>
    <xf numFmtId="0" fontId="35" fillId="0" borderId="0" xfId="3" applyFont="1"/>
    <xf numFmtId="38" fontId="1" fillId="3" borderId="14" xfId="1" applyFont="1" applyFill="1" applyBorder="1" applyAlignment="1">
      <alignment horizontal="center"/>
    </xf>
    <xf numFmtId="38" fontId="1" fillId="3" borderId="15" xfId="1" applyFont="1" applyFill="1" applyBorder="1" applyAlignment="1">
      <alignment horizontal="center"/>
    </xf>
    <xf numFmtId="38" fontId="1" fillId="3" borderId="13" xfId="1" applyFont="1" applyFill="1" applyBorder="1" applyAlignment="1">
      <alignment horizontal="center"/>
    </xf>
    <xf numFmtId="38" fontId="1" fillId="3" borderId="17" xfId="1" applyFont="1" applyFill="1" applyBorder="1" applyAlignment="1">
      <alignment horizontal="center"/>
    </xf>
    <xf numFmtId="38" fontId="1" fillId="3" borderId="18" xfId="1" applyFont="1" applyFill="1" applyBorder="1" applyAlignment="1">
      <alignment horizontal="center"/>
    </xf>
    <xf numFmtId="38" fontId="1" fillId="3" borderId="19" xfId="1" applyFont="1" applyFill="1" applyBorder="1" applyAlignment="1">
      <alignment horizontal="center"/>
    </xf>
    <xf numFmtId="38" fontId="1" fillId="3" borderId="21" xfId="1" applyFont="1" applyFill="1" applyBorder="1" applyAlignment="1">
      <alignment horizontal="center"/>
    </xf>
    <xf numFmtId="38" fontId="1" fillId="3" borderId="22" xfId="1" applyFont="1" applyFill="1" applyBorder="1" applyAlignment="1">
      <alignment horizontal="center"/>
    </xf>
    <xf numFmtId="38" fontId="1" fillId="3" borderId="23" xfId="1" applyFont="1" applyFill="1" applyBorder="1" applyAlignment="1">
      <alignment horizontal="center"/>
    </xf>
    <xf numFmtId="38" fontId="1" fillId="3" borderId="56" xfId="1" applyFont="1" applyFill="1" applyBorder="1" applyAlignment="1">
      <alignment horizontal="center"/>
    </xf>
    <xf numFmtId="38" fontId="1" fillId="3" borderId="26" xfId="1" applyFont="1" applyFill="1" applyBorder="1" applyAlignment="1">
      <alignment horizontal="center"/>
    </xf>
    <xf numFmtId="38" fontId="1" fillId="3" borderId="37" xfId="1" applyFont="1" applyFill="1" applyBorder="1" applyAlignment="1">
      <alignment horizontal="center"/>
    </xf>
    <xf numFmtId="0" fontId="1" fillId="3" borderId="28" xfId="3" applyFill="1" applyBorder="1"/>
    <xf numFmtId="38" fontId="5" fillId="3" borderId="50" xfId="1" applyFont="1" applyFill="1" applyBorder="1" applyAlignment="1">
      <alignment horizontal="center"/>
    </xf>
    <xf numFmtId="38" fontId="5" fillId="3" borderId="17" xfId="1" applyFont="1" applyFill="1" applyBorder="1" applyAlignment="1">
      <alignment horizontal="center"/>
    </xf>
    <xf numFmtId="38" fontId="5" fillId="3" borderId="18" xfId="1" applyFont="1" applyFill="1" applyBorder="1" applyAlignment="1">
      <alignment horizontal="center"/>
    </xf>
    <xf numFmtId="38" fontId="5" fillId="3" borderId="19" xfId="1" applyFont="1" applyFill="1" applyBorder="1" applyAlignment="1">
      <alignment horizontal="center"/>
    </xf>
    <xf numFmtId="38" fontId="5" fillId="3" borderId="61" xfId="1" applyFont="1" applyFill="1" applyBorder="1" applyAlignment="1">
      <alignment horizontal="center"/>
    </xf>
    <xf numFmtId="38" fontId="5" fillId="3" borderId="21" xfId="1" applyFont="1" applyFill="1" applyBorder="1" applyAlignment="1">
      <alignment horizontal="center"/>
    </xf>
    <xf numFmtId="38" fontId="5" fillId="3" borderId="22" xfId="1" applyFont="1" applyFill="1" applyBorder="1" applyAlignment="1">
      <alignment horizontal="center"/>
    </xf>
    <xf numFmtId="38" fontId="5" fillId="3" borderId="23" xfId="1" applyFont="1" applyFill="1" applyBorder="1" applyAlignment="1">
      <alignment horizontal="center"/>
    </xf>
    <xf numFmtId="38" fontId="5" fillId="3" borderId="14" xfId="1" applyFont="1" applyFill="1" applyBorder="1" applyAlignment="1">
      <alignment horizontal="center"/>
    </xf>
    <xf numFmtId="38" fontId="5" fillId="3" borderId="15" xfId="1" applyFont="1" applyFill="1" applyBorder="1" applyAlignment="1">
      <alignment horizontal="center"/>
    </xf>
    <xf numFmtId="38" fontId="5" fillId="3" borderId="13" xfId="1" applyFont="1" applyFill="1" applyBorder="1" applyAlignment="1">
      <alignment horizontal="center"/>
    </xf>
    <xf numFmtId="38" fontId="5" fillId="0" borderId="17" xfId="1" applyFont="1" applyFill="1" applyBorder="1" applyAlignment="1">
      <alignment horizontal="center"/>
    </xf>
    <xf numFmtId="38" fontId="5" fillId="0" borderId="18" xfId="1" applyFont="1" applyFill="1" applyBorder="1" applyAlignment="1">
      <alignment horizontal="center"/>
    </xf>
    <xf numFmtId="38" fontId="5" fillId="0" borderId="19" xfId="1" applyFont="1" applyFill="1" applyBorder="1" applyAlignment="1">
      <alignment horizontal="center"/>
    </xf>
    <xf numFmtId="38" fontId="1" fillId="3" borderId="50" xfId="1" applyFont="1" applyFill="1" applyBorder="1" applyAlignment="1">
      <alignment horizontal="center"/>
    </xf>
    <xf numFmtId="38" fontId="1" fillId="3" borderId="62" xfId="1" applyFont="1" applyFill="1" applyBorder="1" applyAlignment="1">
      <alignment horizontal="center"/>
    </xf>
    <xf numFmtId="38" fontId="1" fillId="3" borderId="61" xfId="1" applyFont="1" applyFill="1" applyBorder="1" applyAlignment="1">
      <alignment horizontal="center"/>
    </xf>
    <xf numFmtId="38" fontId="5" fillId="3" borderId="50" xfId="1" quotePrefix="1" applyFont="1" applyFill="1" applyBorder="1" applyAlignment="1">
      <alignment horizontal="center"/>
    </xf>
    <xf numFmtId="38" fontId="5" fillId="0" borderId="50" xfId="1" quotePrefix="1" applyFont="1" applyFill="1" applyBorder="1" applyAlignment="1">
      <alignment horizontal="center"/>
    </xf>
    <xf numFmtId="38" fontId="1" fillId="3" borderId="50" xfId="1" quotePrefix="1" applyFont="1" applyFill="1" applyBorder="1" applyAlignment="1">
      <alignment horizontal="center"/>
    </xf>
    <xf numFmtId="0" fontId="1" fillId="3" borderId="28" xfId="3" applyFill="1" applyBorder="1" applyAlignment="1">
      <alignment shrinkToFit="1"/>
    </xf>
    <xf numFmtId="0" fontId="38" fillId="0" borderId="0" xfId="3" applyFont="1" applyAlignment="1">
      <alignment shrinkToFit="1"/>
    </xf>
    <xf numFmtId="0" fontId="6" fillId="2" borderId="28" xfId="3" applyFont="1" applyFill="1" applyBorder="1" applyAlignment="1">
      <alignment horizontal="center" shrinkToFit="1"/>
    </xf>
    <xf numFmtId="0" fontId="6" fillId="0" borderId="9" xfId="0" applyFont="1" applyBorder="1" applyAlignment="1">
      <alignment horizontal="center" vertical="center"/>
    </xf>
    <xf numFmtId="0" fontId="8" fillId="0" borderId="22" xfId="0" applyFont="1" applyBorder="1" applyAlignment="1">
      <alignment horizontal="center" vertical="center"/>
    </xf>
    <xf numFmtId="0" fontId="6" fillId="0" borderId="30" xfId="0" applyFont="1" applyBorder="1" applyAlignment="1">
      <alignment vertical="center"/>
    </xf>
    <xf numFmtId="0" fontId="6" fillId="0" borderId="0" xfId="0" applyFont="1" applyAlignment="1">
      <alignment horizontal="right" vertical="center"/>
    </xf>
    <xf numFmtId="0" fontId="8" fillId="0" borderId="36" xfId="0" applyFont="1" applyBorder="1" applyAlignment="1">
      <alignment horizontal="center" vertical="center"/>
    </xf>
    <xf numFmtId="0" fontId="6" fillId="0" borderId="15" xfId="0" applyFont="1" applyBorder="1" applyAlignment="1">
      <alignment horizontal="center" vertical="center"/>
    </xf>
    <xf numFmtId="0" fontId="14" fillId="0" borderId="27" xfId="0" applyFont="1" applyBorder="1" applyAlignment="1">
      <alignment vertical="top"/>
    </xf>
    <xf numFmtId="0" fontId="4" fillId="2" borderId="28" xfId="0" applyFont="1" applyFill="1" applyBorder="1" applyAlignment="1">
      <alignment vertical="center"/>
    </xf>
    <xf numFmtId="0" fontId="6" fillId="3" borderId="0" xfId="0" applyFont="1" applyFill="1" applyAlignment="1">
      <alignment vertical="center"/>
    </xf>
    <xf numFmtId="0" fontId="6" fillId="3" borderId="15" xfId="0" applyFont="1" applyFill="1" applyBorder="1" applyAlignment="1">
      <alignment horizontal="right" vertical="center"/>
    </xf>
    <xf numFmtId="0" fontId="6" fillId="3" borderId="9" xfId="0" applyFont="1" applyFill="1" applyBorder="1" applyAlignment="1">
      <alignment horizontal="center" vertical="center"/>
    </xf>
    <xf numFmtId="0" fontId="14" fillId="0" borderId="0" xfId="0" applyFont="1" applyAlignment="1">
      <alignment vertical="top" wrapText="1"/>
    </xf>
    <xf numFmtId="0" fontId="8" fillId="2" borderId="28" xfId="0" applyFont="1" applyFill="1" applyBorder="1" applyAlignment="1">
      <alignment horizontal="center" vertical="center"/>
    </xf>
    <xf numFmtId="0" fontId="15" fillId="0" borderId="72" xfId="0" applyFont="1" applyBorder="1" applyAlignment="1">
      <alignment vertical="center"/>
    </xf>
    <xf numFmtId="0" fontId="15" fillId="0" borderId="67" xfId="0" applyFont="1" applyBorder="1" applyAlignment="1">
      <alignment vertical="center"/>
    </xf>
    <xf numFmtId="0" fontId="1" fillId="0" borderId="27" xfId="0" applyFont="1" applyBorder="1" applyAlignment="1">
      <alignment horizontal="right"/>
    </xf>
    <xf numFmtId="0" fontId="35" fillId="0" borderId="0" xfId="3" applyFont="1" applyAlignment="1">
      <alignment horizontal="right"/>
    </xf>
    <xf numFmtId="0" fontId="30" fillId="0" borderId="70" xfId="0" applyFont="1" applyBorder="1" applyAlignment="1">
      <alignment vertical="center"/>
    </xf>
    <xf numFmtId="0" fontId="6" fillId="0" borderId="22" xfId="0" applyFont="1" applyBorder="1" applyAlignment="1">
      <alignment horizontal="center" vertical="center"/>
    </xf>
    <xf numFmtId="0" fontId="30" fillId="0" borderId="69" xfId="0" applyFont="1" applyBorder="1" applyAlignment="1">
      <alignment vertical="center"/>
    </xf>
    <xf numFmtId="0" fontId="30" fillId="0" borderId="68" xfId="0" applyFont="1" applyBorder="1" applyAlignment="1">
      <alignment vertical="center"/>
    </xf>
    <xf numFmtId="0" fontId="30" fillId="0" borderId="66" xfId="0" applyFont="1" applyBorder="1" applyAlignment="1">
      <alignment vertical="center"/>
    </xf>
    <xf numFmtId="0" fontId="15" fillId="0" borderId="22" xfId="0" applyFont="1" applyBorder="1" applyAlignment="1">
      <alignment vertical="center"/>
    </xf>
    <xf numFmtId="0" fontId="7" fillId="0" borderId="0" xfId="3" applyFont="1"/>
    <xf numFmtId="0" fontId="3" fillId="0" borderId="0" xfId="3" applyFont="1"/>
    <xf numFmtId="0" fontId="1" fillId="0" borderId="17" xfId="2" applyFont="1" applyBorder="1" applyAlignment="1">
      <alignment horizontal="center" vertical="center"/>
    </xf>
    <xf numFmtId="0" fontId="1" fillId="0" borderId="5" xfId="2" applyFont="1" applyBorder="1" applyAlignment="1">
      <alignment horizontal="center" vertical="center"/>
    </xf>
    <xf numFmtId="0" fontId="1" fillId="0" borderId="14" xfId="2" applyFont="1" applyBorder="1" applyAlignment="1">
      <alignment horizontal="center" vertical="center"/>
    </xf>
    <xf numFmtId="0" fontId="7" fillId="0" borderId="20" xfId="2" applyFont="1" applyBorder="1" applyAlignment="1">
      <alignment horizontal="center" vertical="center"/>
    </xf>
    <xf numFmtId="0" fontId="7" fillId="0" borderId="16" xfId="2" applyFont="1" applyBorder="1" applyAlignment="1">
      <alignment horizontal="center" vertical="center"/>
    </xf>
    <xf numFmtId="0" fontId="6" fillId="0" borderId="48" xfId="2" applyFont="1" applyBorder="1" applyAlignment="1">
      <alignment horizontal="center" vertical="center"/>
    </xf>
    <xf numFmtId="0" fontId="6" fillId="0" borderId="50" xfId="2" applyFont="1" applyBorder="1" applyAlignment="1">
      <alignment horizontal="center" vertical="center"/>
    </xf>
    <xf numFmtId="0" fontId="6" fillId="0" borderId="44" xfId="2" applyFont="1" applyBorder="1" applyAlignment="1">
      <alignment horizontal="center" vertical="center"/>
    </xf>
    <xf numFmtId="0" fontId="6" fillId="0" borderId="25" xfId="2" applyFont="1" applyBorder="1" applyAlignment="1">
      <alignment horizontal="center" vertical="center"/>
    </xf>
    <xf numFmtId="0" fontId="6" fillId="0" borderId="49" xfId="2" applyFont="1" applyBorder="1" applyAlignment="1">
      <alignment horizontal="center" vertical="center"/>
    </xf>
    <xf numFmtId="0" fontId="6" fillId="0" borderId="51" xfId="2" applyFont="1" applyBorder="1" applyAlignment="1">
      <alignment horizontal="center" vertical="center"/>
    </xf>
    <xf numFmtId="0" fontId="1" fillId="0" borderId="45" xfId="2" applyFont="1" applyBorder="1" applyAlignment="1">
      <alignment horizontal="center" vertical="center"/>
    </xf>
    <xf numFmtId="0" fontId="1" fillId="0" borderId="46" xfId="2" applyFont="1" applyBorder="1" applyAlignment="1">
      <alignment horizontal="center" vertical="center"/>
    </xf>
    <xf numFmtId="0" fontId="1" fillId="0" borderId="47" xfId="2" applyFont="1" applyBorder="1" applyAlignment="1">
      <alignment horizontal="center" vertical="center"/>
    </xf>
    <xf numFmtId="0" fontId="1" fillId="0" borderId="41" xfId="2" applyFont="1" applyBorder="1" applyAlignment="1">
      <alignment horizontal="center" vertical="center"/>
    </xf>
    <xf numFmtId="0" fontId="1" fillId="0" borderId="42" xfId="2" applyFont="1" applyBorder="1" applyAlignment="1">
      <alignment horizontal="center" vertical="center"/>
    </xf>
    <xf numFmtId="0" fontId="1" fillId="0" borderId="43" xfId="2" applyFont="1" applyBorder="1" applyAlignment="1">
      <alignment horizontal="center" vertical="center"/>
    </xf>
    <xf numFmtId="0" fontId="1" fillId="0" borderId="23" xfId="2" applyFont="1" applyBorder="1" applyAlignment="1">
      <alignment horizontal="center" vertical="center"/>
    </xf>
    <xf numFmtId="0" fontId="1" fillId="0" borderId="4" xfId="2" applyFont="1" applyBorder="1" applyAlignment="1">
      <alignment horizontal="center" vertical="center"/>
    </xf>
    <xf numFmtId="0" fontId="6" fillId="0" borderId="20" xfId="2" applyFont="1" applyBorder="1" applyAlignment="1">
      <alignment horizontal="center"/>
    </xf>
    <xf numFmtId="0" fontId="6" fillId="0" borderId="7" xfId="2" applyFont="1" applyBorder="1" applyAlignment="1">
      <alignment horizontal="center"/>
    </xf>
    <xf numFmtId="176" fontId="6" fillId="0" borderId="24" xfId="2" applyNumberFormat="1" applyFont="1" applyBorder="1" applyAlignment="1">
      <alignment horizontal="center" vertical="center"/>
    </xf>
    <xf numFmtId="176" fontId="6" fillId="0" borderId="7" xfId="2" applyNumberFormat="1" applyFont="1" applyBorder="1" applyAlignment="1">
      <alignment horizontal="center" vertical="center"/>
    </xf>
    <xf numFmtId="0" fontId="6" fillId="0" borderId="48" xfId="2" applyFont="1" applyBorder="1" applyAlignment="1">
      <alignment horizontal="left" vertical="top" wrapText="1"/>
    </xf>
    <xf numFmtId="0" fontId="6" fillId="0" borderId="44" xfId="2" applyFont="1" applyBorder="1" applyAlignment="1">
      <alignment horizontal="left" vertical="top" wrapText="1"/>
    </xf>
    <xf numFmtId="0" fontId="6" fillId="0" borderId="49" xfId="2" applyFont="1" applyBorder="1" applyAlignment="1">
      <alignment horizontal="left" vertical="top" wrapText="1"/>
    </xf>
    <xf numFmtId="0" fontId="6" fillId="0" borderId="63" xfId="2" applyFont="1" applyBorder="1" applyAlignment="1">
      <alignment horizontal="left" vertical="top" wrapText="1"/>
    </xf>
    <xf numFmtId="0" fontId="6" fillId="0" borderId="0" xfId="2" applyFont="1" applyAlignment="1">
      <alignment horizontal="left" vertical="top" wrapText="1"/>
    </xf>
    <xf numFmtId="0" fontId="6" fillId="0" borderId="76" xfId="2" applyFont="1" applyBorder="1" applyAlignment="1">
      <alignment horizontal="left" vertical="top" wrapText="1"/>
    </xf>
    <xf numFmtId="0" fontId="6" fillId="0" borderId="50" xfId="2" applyFont="1" applyBorder="1" applyAlignment="1">
      <alignment horizontal="left" vertical="top" wrapText="1"/>
    </xf>
    <xf numFmtId="0" fontId="6" fillId="0" borderId="25" xfId="2" applyFont="1" applyBorder="1" applyAlignment="1">
      <alignment horizontal="left" vertical="top" wrapText="1"/>
    </xf>
    <xf numFmtId="0" fontId="6" fillId="0" borderId="51" xfId="2" applyFont="1" applyBorder="1" applyAlignment="1">
      <alignment horizontal="left" vertical="top" wrapText="1"/>
    </xf>
    <xf numFmtId="0" fontId="6" fillId="0" borderId="40" xfId="2" applyFont="1" applyBorder="1" applyAlignment="1">
      <alignment horizontal="center"/>
    </xf>
    <xf numFmtId="0" fontId="6" fillId="0" borderId="24" xfId="2" applyFont="1" applyBorder="1" applyAlignment="1">
      <alignment horizontal="center"/>
    </xf>
    <xf numFmtId="38" fontId="6" fillId="0" borderId="44" xfId="1" applyFont="1" applyBorder="1" applyAlignment="1">
      <alignment horizontal="left" vertical="center"/>
    </xf>
    <xf numFmtId="0" fontId="4" fillId="0" borderId="0" xfId="2" applyFont="1" applyAlignment="1">
      <alignment horizontal="center" vertical="center"/>
    </xf>
    <xf numFmtId="0" fontId="1" fillId="0" borderId="0" xfId="0" applyFont="1" applyAlignment="1">
      <alignment horizontal="left" vertical="top" wrapText="1"/>
    </xf>
    <xf numFmtId="0" fontId="5"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center"/>
    </xf>
    <xf numFmtId="0" fontId="1" fillId="0" borderId="26" xfId="0" applyFont="1" applyBorder="1" applyAlignment="1">
      <alignment horizontal="left" vertical="top" wrapText="1"/>
    </xf>
    <xf numFmtId="0" fontId="1" fillId="0" borderId="27" xfId="0" applyFont="1" applyBorder="1" applyAlignment="1">
      <alignment horizontal="left" vertical="top" wrapText="1"/>
    </xf>
    <xf numFmtId="0" fontId="1" fillId="0" borderId="29" xfId="0" applyFont="1" applyBorder="1" applyAlignment="1">
      <alignment horizontal="left" vertical="top" wrapText="1"/>
    </xf>
    <xf numFmtId="0" fontId="1" fillId="0" borderId="36" xfId="0" applyFont="1" applyBorder="1" applyAlignment="1">
      <alignment horizontal="left" vertical="top" wrapText="1"/>
    </xf>
    <xf numFmtId="0" fontId="1" fillId="0" borderId="30" xfId="0" applyFont="1" applyBorder="1" applyAlignment="1">
      <alignment horizontal="left" vertical="top" wrapText="1"/>
    </xf>
    <xf numFmtId="0" fontId="1" fillId="0" borderId="37" xfId="0" applyFont="1" applyBorder="1" applyAlignment="1">
      <alignment horizontal="left" vertical="top" wrapText="1"/>
    </xf>
    <xf numFmtId="0" fontId="1" fillId="0" borderId="38" xfId="0" applyFont="1" applyBorder="1" applyAlignment="1">
      <alignment horizontal="left" vertical="top" wrapText="1"/>
    </xf>
    <xf numFmtId="0" fontId="1" fillId="0" borderId="39" xfId="0" applyFont="1" applyBorder="1" applyAlignment="1">
      <alignment horizontal="left" vertical="top" wrapText="1"/>
    </xf>
    <xf numFmtId="0" fontId="4" fillId="0" borderId="24" xfId="0" applyFont="1" applyBorder="1" applyAlignment="1">
      <alignment horizontal="center" vertical="center"/>
    </xf>
    <xf numFmtId="0" fontId="4" fillId="0" borderId="7" xfId="0" applyFont="1" applyBorder="1" applyAlignment="1">
      <alignment horizontal="center" vertical="center"/>
    </xf>
    <xf numFmtId="0" fontId="9" fillId="0" borderId="0" xfId="0" applyFont="1" applyAlignment="1">
      <alignment horizontal="center" vertical="center"/>
    </xf>
    <xf numFmtId="0" fontId="9" fillId="0" borderId="30" xfId="0" applyFont="1" applyBorder="1" applyAlignment="1">
      <alignment horizontal="center" vertical="center"/>
    </xf>
    <xf numFmtId="0" fontId="30" fillId="0" borderId="69" xfId="0" applyFont="1" applyBorder="1" applyAlignment="1">
      <alignment horizontal="left" vertical="center"/>
    </xf>
    <xf numFmtId="0" fontId="15" fillId="0" borderId="72" xfId="0" applyFont="1" applyBorder="1" applyAlignment="1">
      <alignment vertical="center"/>
    </xf>
    <xf numFmtId="0" fontId="30" fillId="0" borderId="66" xfId="0" applyFont="1" applyBorder="1" applyAlignment="1">
      <alignment horizontal="left" vertical="center"/>
    </xf>
    <xf numFmtId="0" fontId="15" fillId="0" borderId="67" xfId="0" applyFont="1" applyBorder="1" applyAlignment="1">
      <alignment vertical="center"/>
    </xf>
    <xf numFmtId="0" fontId="14" fillId="0" borderId="0" xfId="0" applyFont="1" applyAlignment="1">
      <alignment vertical="top" wrapText="1"/>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5" fillId="0" borderId="70" xfId="0" applyFont="1" applyBorder="1" applyAlignment="1">
      <alignment horizontal="center"/>
    </xf>
    <xf numFmtId="0" fontId="5" fillId="0" borderId="74" xfId="0" applyFont="1" applyBorder="1" applyAlignment="1">
      <alignment horizontal="center"/>
    </xf>
    <xf numFmtId="0" fontId="1" fillId="0" borderId="73" xfId="0" applyFont="1" applyBorder="1" applyAlignment="1">
      <alignment horizontal="center" vertical="center"/>
    </xf>
    <xf numFmtId="0" fontId="1" fillId="0" borderId="75" xfId="0" applyFont="1" applyBorder="1" applyAlignment="1">
      <alignment horizontal="center" vertical="center"/>
    </xf>
    <xf numFmtId="0" fontId="4" fillId="0" borderId="36" xfId="0" applyFont="1" applyBorder="1" applyAlignment="1">
      <alignment horizontal="center" vertical="center"/>
    </xf>
    <xf numFmtId="0" fontId="4" fillId="0" borderId="0" xfId="0" applyFont="1" applyAlignment="1">
      <alignment horizontal="center" vertical="center"/>
    </xf>
    <xf numFmtId="0" fontId="4" fillId="0" borderId="3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6" fillId="0" borderId="22" xfId="0" applyFont="1" applyBorder="1" applyAlignment="1">
      <alignment horizontal="left" vertical="center" wrapText="1"/>
    </xf>
    <xf numFmtId="0" fontId="6" fillId="0" borderId="15" xfId="0" applyFont="1" applyBorder="1" applyAlignment="1">
      <alignment horizontal="left" vertical="center" wrapText="1"/>
    </xf>
    <xf numFmtId="0" fontId="6" fillId="0" borderId="9" xfId="0" applyFont="1" applyBorder="1" applyAlignment="1">
      <alignment horizontal="left" vertical="center" wrapText="1"/>
    </xf>
    <xf numFmtId="0" fontId="4" fillId="4" borderId="15" xfId="0" applyFont="1" applyFill="1" applyBorder="1" applyAlignment="1">
      <alignment horizontal="center"/>
    </xf>
    <xf numFmtId="0" fontId="4" fillId="4" borderId="77" xfId="0" applyFont="1" applyFill="1" applyBorder="1" applyAlignment="1">
      <alignment horizontal="center"/>
    </xf>
    <xf numFmtId="0" fontId="4" fillId="4" borderId="9" xfId="0" applyFont="1" applyFill="1" applyBorder="1" applyAlignment="1">
      <alignment horizontal="center"/>
    </xf>
    <xf numFmtId="0" fontId="4" fillId="0" borderId="22" xfId="0" applyFont="1" applyBorder="1" applyAlignment="1">
      <alignment vertical="center"/>
    </xf>
    <xf numFmtId="0" fontId="4" fillId="0" borderId="15" xfId="0" applyFont="1" applyBorder="1" applyAlignment="1">
      <alignment vertical="center"/>
    </xf>
    <xf numFmtId="0" fontId="4" fillId="0" borderId="9" xfId="0" applyFont="1" applyBorder="1" applyAlignment="1">
      <alignment vertical="center"/>
    </xf>
    <xf numFmtId="0" fontId="15" fillId="0" borderId="22" xfId="0" applyFont="1" applyBorder="1" applyAlignment="1">
      <alignment horizontal="center" vertical="center"/>
    </xf>
    <xf numFmtId="0" fontId="15" fillId="0" borderId="15" xfId="0" applyFont="1" applyBorder="1" applyAlignment="1">
      <alignment horizontal="center" vertical="center"/>
    </xf>
    <xf numFmtId="0" fontId="15" fillId="0" borderId="9" xfId="0" applyFont="1" applyBorder="1" applyAlignment="1">
      <alignment horizontal="center" vertical="center"/>
    </xf>
    <xf numFmtId="0" fontId="1" fillId="0" borderId="22" xfId="0" applyFont="1" applyBorder="1" applyAlignment="1">
      <alignment horizontal="center" vertical="center"/>
    </xf>
    <xf numFmtId="0" fontId="1" fillId="0" borderId="9" xfId="0" applyFont="1" applyBorder="1" applyAlignment="1">
      <alignment horizontal="center" vertical="center"/>
    </xf>
    <xf numFmtId="0" fontId="6" fillId="0" borderId="22" xfId="0" applyFont="1" applyBorder="1" applyAlignment="1">
      <alignment vertical="center"/>
    </xf>
    <xf numFmtId="0" fontId="6" fillId="0" borderId="9" xfId="0" applyFont="1" applyBorder="1" applyAlignment="1">
      <alignment vertical="center"/>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29" xfId="0" applyFont="1" applyBorder="1" applyAlignment="1">
      <alignment horizontal="left" vertical="top" wrapText="1"/>
    </xf>
    <xf numFmtId="0" fontId="8" fillId="0" borderId="36" xfId="0" applyFont="1" applyBorder="1" applyAlignment="1">
      <alignment horizontal="left" vertical="top" wrapText="1"/>
    </xf>
    <xf numFmtId="0" fontId="8" fillId="0" borderId="0" xfId="0" applyFont="1" applyAlignment="1">
      <alignment horizontal="left" vertical="top" wrapText="1"/>
    </xf>
    <xf numFmtId="0" fontId="8" fillId="0" borderId="30" xfId="0" applyFont="1" applyBorder="1" applyAlignment="1">
      <alignment horizontal="left" vertical="top" wrapText="1"/>
    </xf>
    <xf numFmtId="0" fontId="8" fillId="0" borderId="37" xfId="0" applyFont="1" applyBorder="1" applyAlignment="1">
      <alignment horizontal="left" vertical="top" wrapText="1"/>
    </xf>
    <xf numFmtId="0" fontId="8" fillId="0" borderId="38" xfId="0" applyFont="1" applyBorder="1" applyAlignment="1">
      <alignment horizontal="left" vertical="top" wrapText="1"/>
    </xf>
    <xf numFmtId="0" fontId="8" fillId="0" borderId="39" xfId="0" applyFont="1" applyBorder="1" applyAlignment="1">
      <alignment horizontal="left" vertical="top" wrapText="1"/>
    </xf>
    <xf numFmtId="0" fontId="8" fillId="3" borderId="22" xfId="0" applyFont="1" applyFill="1" applyBorder="1" applyAlignment="1">
      <alignment horizontal="center" vertical="center"/>
    </xf>
    <xf numFmtId="0" fontId="8" fillId="3" borderId="9"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9" xfId="0" applyFont="1" applyFill="1" applyBorder="1" applyAlignment="1">
      <alignment horizontal="center" vertical="center"/>
    </xf>
    <xf numFmtId="0" fontId="15" fillId="0" borderId="15" xfId="0" applyFont="1" applyBorder="1" applyAlignment="1">
      <alignment vertical="center"/>
    </xf>
    <xf numFmtId="0" fontId="15" fillId="0" borderId="9" xfId="0" applyFont="1" applyBorder="1" applyAlignment="1">
      <alignment vertical="center"/>
    </xf>
    <xf numFmtId="0" fontId="8" fillId="2" borderId="22" xfId="0" applyFont="1" applyFill="1" applyBorder="1" applyAlignment="1">
      <alignment horizontal="center"/>
    </xf>
    <xf numFmtId="0" fontId="8" fillId="2" borderId="9" xfId="0" applyFont="1" applyFill="1" applyBorder="1" applyAlignment="1">
      <alignment horizontal="center"/>
    </xf>
    <xf numFmtId="0" fontId="8" fillId="2" borderId="22" xfId="0" applyFont="1" applyFill="1" applyBorder="1" applyAlignment="1">
      <alignment horizontal="center" vertical="center"/>
    </xf>
    <xf numFmtId="0" fontId="8" fillId="2" borderId="9" xfId="0" applyFont="1" applyFill="1" applyBorder="1" applyAlignment="1">
      <alignment horizontal="center" vertical="center"/>
    </xf>
    <xf numFmtId="0" fontId="10" fillId="0" borderId="20" xfId="0" applyFont="1" applyBorder="1" applyAlignment="1">
      <alignment horizontal="center" vertical="center"/>
    </xf>
    <xf numFmtId="0" fontId="10" fillId="0" borderId="16" xfId="0" applyFont="1" applyBorder="1" applyAlignment="1">
      <alignment horizontal="center" vertical="center"/>
    </xf>
    <xf numFmtId="0" fontId="10" fillId="0" borderId="11" xfId="0" applyFont="1" applyBorder="1" applyAlignment="1">
      <alignment horizontal="center" vertical="center"/>
    </xf>
    <xf numFmtId="0" fontId="6" fillId="3" borderId="22" xfId="0" applyFont="1" applyFill="1" applyBorder="1" applyAlignment="1">
      <alignment vertical="center"/>
    </xf>
    <xf numFmtId="0" fontId="6" fillId="3" borderId="15" xfId="0" applyFont="1" applyFill="1" applyBorder="1" applyAlignment="1">
      <alignment vertical="center"/>
    </xf>
    <xf numFmtId="0" fontId="6" fillId="3" borderId="9" xfId="0" applyFont="1" applyFill="1" applyBorder="1" applyAlignment="1">
      <alignment vertical="center"/>
    </xf>
    <xf numFmtId="0" fontId="6" fillId="3" borderId="22" xfId="0" applyFont="1" applyFill="1" applyBorder="1" applyAlignment="1">
      <alignment horizontal="center" vertical="center"/>
    </xf>
    <xf numFmtId="0" fontId="6" fillId="3" borderId="15" xfId="0" applyFont="1" applyFill="1" applyBorder="1" applyAlignment="1">
      <alignment horizontal="center" vertical="center"/>
    </xf>
    <xf numFmtId="0" fontId="14" fillId="0" borderId="22" xfId="0" applyFont="1" applyBorder="1" applyAlignment="1">
      <alignment vertical="center"/>
    </xf>
    <xf numFmtId="0" fontId="14" fillId="0" borderId="9" xfId="0" applyFont="1" applyBorder="1" applyAlignment="1">
      <alignment vertical="center"/>
    </xf>
    <xf numFmtId="0" fontId="8" fillId="0" borderId="22" xfId="0" applyFont="1" applyBorder="1" applyAlignment="1">
      <alignment vertical="center"/>
    </xf>
    <xf numFmtId="0" fontId="8" fillId="0" borderId="15" xfId="0" applyFont="1" applyBorder="1" applyAlignment="1">
      <alignment vertical="center"/>
    </xf>
    <xf numFmtId="0" fontId="8" fillId="0" borderId="9" xfId="0" applyFont="1" applyBorder="1" applyAlignment="1">
      <alignment vertical="center"/>
    </xf>
    <xf numFmtId="0" fontId="6" fillId="3" borderId="9" xfId="0" applyFont="1" applyFill="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6" fillId="0" borderId="22" xfId="0" applyFont="1" applyBorder="1" applyAlignment="1">
      <alignment vertical="center" wrapText="1"/>
    </xf>
    <xf numFmtId="0" fontId="6" fillId="0" borderId="15" xfId="0" applyFont="1" applyBorder="1" applyAlignment="1">
      <alignment vertical="center" wrapText="1"/>
    </xf>
    <xf numFmtId="0" fontId="6" fillId="0" borderId="9" xfId="0" applyFont="1" applyBorder="1" applyAlignment="1">
      <alignment vertical="center" wrapText="1"/>
    </xf>
    <xf numFmtId="0" fontId="8" fillId="0" borderId="22" xfId="0" applyFont="1" applyBorder="1" applyAlignment="1">
      <alignment horizontal="left" vertical="center"/>
    </xf>
    <xf numFmtId="0" fontId="8" fillId="0" borderId="9" xfId="0" applyFont="1" applyBorder="1" applyAlignment="1">
      <alignment horizontal="left" vertical="center"/>
    </xf>
    <xf numFmtId="0" fontId="6" fillId="0" borderId="22" xfId="3" applyFont="1" applyBorder="1" applyAlignment="1">
      <alignment horizontal="center" vertical="center"/>
    </xf>
    <xf numFmtId="0" fontId="6" fillId="0" borderId="9" xfId="3" applyFont="1" applyBorder="1" applyAlignment="1">
      <alignment horizontal="center" vertical="center"/>
    </xf>
    <xf numFmtId="0" fontId="14" fillId="0" borderId="26" xfId="3" applyFont="1" applyBorder="1" applyAlignment="1">
      <alignment horizontal="left" vertical="center" wrapText="1"/>
    </xf>
    <xf numFmtId="0" fontId="6" fillId="0" borderId="27" xfId="3" applyFont="1" applyBorder="1" applyAlignment="1">
      <alignment horizontal="left" vertical="center"/>
    </xf>
    <xf numFmtId="0" fontId="6" fillId="0" borderId="29" xfId="3" applyFont="1" applyBorder="1" applyAlignment="1">
      <alignment horizontal="left" vertical="center"/>
    </xf>
    <xf numFmtId="0" fontId="6" fillId="0" borderId="36" xfId="3" applyFont="1" applyBorder="1" applyAlignment="1">
      <alignment horizontal="left" vertical="center"/>
    </xf>
    <xf numFmtId="0" fontId="6" fillId="0" borderId="0" xfId="3" applyFont="1" applyAlignment="1">
      <alignment horizontal="left" vertical="center"/>
    </xf>
    <xf numFmtId="0" fontId="6" fillId="0" borderId="30" xfId="3" applyFont="1" applyBorder="1" applyAlignment="1">
      <alignment horizontal="left" vertical="center"/>
    </xf>
    <xf numFmtId="0" fontId="6" fillId="0" borderId="37" xfId="3" applyFont="1" applyBorder="1" applyAlignment="1">
      <alignment horizontal="left" vertical="center"/>
    </xf>
    <xf numFmtId="0" fontId="6" fillId="0" borderId="38" xfId="3" applyFont="1" applyBorder="1" applyAlignment="1">
      <alignment horizontal="left" vertical="center"/>
    </xf>
    <xf numFmtId="0" fontId="6" fillId="0" borderId="39" xfId="3" applyFont="1" applyBorder="1" applyAlignment="1">
      <alignment horizontal="left" vertical="center"/>
    </xf>
    <xf numFmtId="0" fontId="9" fillId="0" borderId="22" xfId="0" applyFont="1" applyBorder="1" applyAlignment="1">
      <alignment horizontal="center" vertical="center"/>
    </xf>
    <xf numFmtId="0" fontId="9" fillId="0" borderId="9" xfId="0" applyFont="1" applyBorder="1" applyAlignment="1">
      <alignment horizontal="center" vertical="center"/>
    </xf>
    <xf numFmtId="0" fontId="1" fillId="0" borderId="19" xfId="3" applyBorder="1" applyAlignment="1">
      <alignment horizontal="center"/>
    </xf>
    <xf numFmtId="0" fontId="1" fillId="0" borderId="13" xfId="3" applyBorder="1" applyAlignment="1">
      <alignment horizontal="center"/>
    </xf>
    <xf numFmtId="0" fontId="1" fillId="0" borderId="18" xfId="3" applyBorder="1" applyAlignment="1">
      <alignment horizontal="center"/>
    </xf>
    <xf numFmtId="0" fontId="1" fillId="0" borderId="15" xfId="3" applyBorder="1" applyAlignment="1">
      <alignment horizontal="center"/>
    </xf>
    <xf numFmtId="0" fontId="5" fillId="0" borderId="20" xfId="3" applyFont="1" applyBorder="1" applyAlignment="1">
      <alignment horizontal="center"/>
    </xf>
    <xf numFmtId="0" fontId="5" fillId="0" borderId="16" xfId="3" applyFont="1" applyBorder="1" applyAlignment="1">
      <alignment horizontal="center"/>
    </xf>
    <xf numFmtId="0" fontId="5" fillId="0" borderId="17" xfId="3" applyFont="1" applyBorder="1" applyAlignment="1">
      <alignment horizontal="center"/>
    </xf>
    <xf numFmtId="0" fontId="5" fillId="0" borderId="14" xfId="3" applyFont="1" applyBorder="1" applyAlignment="1">
      <alignment horizontal="center"/>
    </xf>
    <xf numFmtId="0" fontId="5" fillId="0" borderId="18" xfId="3" applyFont="1" applyBorder="1" applyAlignment="1">
      <alignment horizontal="center"/>
    </xf>
    <xf numFmtId="0" fontId="5" fillId="0" borderId="15" xfId="3" applyFont="1" applyBorder="1" applyAlignment="1">
      <alignment horizontal="center"/>
    </xf>
    <xf numFmtId="0" fontId="4" fillId="0" borderId="18" xfId="3" applyFont="1" applyBorder="1" applyAlignment="1">
      <alignment horizontal="center"/>
    </xf>
    <xf numFmtId="0" fontId="4" fillId="0" borderId="15" xfId="3" applyFont="1" applyBorder="1" applyAlignment="1">
      <alignment horizontal="center"/>
    </xf>
    <xf numFmtId="0" fontId="5" fillId="0" borderId="19" xfId="3" applyFont="1" applyBorder="1" applyAlignment="1">
      <alignment horizontal="center"/>
    </xf>
    <xf numFmtId="0" fontId="5" fillId="0" borderId="13" xfId="3" applyFont="1" applyBorder="1" applyAlignment="1">
      <alignment horizontal="center"/>
    </xf>
    <xf numFmtId="0" fontId="1" fillId="0" borderId="20" xfId="3" applyBorder="1" applyAlignment="1">
      <alignment horizontal="center"/>
    </xf>
    <xf numFmtId="0" fontId="1" fillId="0" borderId="16" xfId="3" applyBorder="1" applyAlignment="1">
      <alignment horizontal="center"/>
    </xf>
    <xf numFmtId="0" fontId="1" fillId="0" borderId="17" xfId="3" applyBorder="1" applyAlignment="1">
      <alignment horizontal="center"/>
    </xf>
    <xf numFmtId="0" fontId="1" fillId="0" borderId="14" xfId="3" applyBorder="1" applyAlignment="1">
      <alignment horizontal="center"/>
    </xf>
    <xf numFmtId="176" fontId="6" fillId="0" borderId="16" xfId="2" applyNumberFormat="1" applyFont="1" applyBorder="1" applyAlignment="1">
      <alignment horizontal="center" vertical="center"/>
    </xf>
    <xf numFmtId="0" fontId="7" fillId="0" borderId="11" xfId="2" applyFont="1" applyBorder="1" applyAlignment="1">
      <alignment horizontal="center" vertical="center"/>
    </xf>
    <xf numFmtId="0" fontId="1" fillId="0" borderId="41" xfId="3" applyBorder="1" applyAlignment="1">
      <alignment horizontal="center"/>
    </xf>
    <xf numFmtId="0" fontId="1" fillId="0" borderId="43" xfId="3" applyBorder="1" applyAlignment="1">
      <alignment horizontal="center"/>
    </xf>
    <xf numFmtId="0" fontId="1" fillId="0" borderId="10" xfId="3" applyBorder="1" applyAlignment="1">
      <alignment horizontal="center"/>
    </xf>
    <xf numFmtId="0" fontId="1" fillId="0" borderId="23" xfId="3" applyBorder="1" applyAlignment="1">
      <alignment horizontal="center"/>
    </xf>
    <xf numFmtId="0" fontId="1" fillId="0" borderId="7" xfId="3" applyBorder="1" applyAlignment="1">
      <alignment horizontal="center"/>
    </xf>
    <xf numFmtId="0" fontId="1" fillId="0" borderId="22" xfId="3" applyBorder="1"/>
    <xf numFmtId="0" fontId="1" fillId="0" borderId="15" xfId="3" applyBorder="1"/>
    <xf numFmtId="0" fontId="1" fillId="0" borderId="9" xfId="3" applyBorder="1"/>
    <xf numFmtId="0" fontId="5" fillId="0" borderId="7" xfId="3" applyFont="1" applyBorder="1" applyAlignment="1">
      <alignment horizontal="center"/>
    </xf>
    <xf numFmtId="0" fontId="1" fillId="0" borderId="48" xfId="3" applyBorder="1" applyAlignment="1">
      <alignment horizontal="center"/>
    </xf>
    <xf numFmtId="0" fontId="1" fillId="0" borderId="44" xfId="3" applyBorder="1" applyAlignment="1">
      <alignment horizontal="center"/>
    </xf>
    <xf numFmtId="0" fontId="1" fillId="0" borderId="49" xfId="3" applyBorder="1" applyAlignment="1">
      <alignment horizontal="center"/>
    </xf>
    <xf numFmtId="0" fontId="1" fillId="0" borderId="50" xfId="3" applyBorder="1" applyAlignment="1">
      <alignment horizontal="center"/>
    </xf>
    <xf numFmtId="0" fontId="1" fillId="0" borderId="25" xfId="3" applyBorder="1" applyAlignment="1">
      <alignment horizontal="center"/>
    </xf>
    <xf numFmtId="0" fontId="1" fillId="0" borderId="51" xfId="3" applyBorder="1" applyAlignment="1">
      <alignment horizontal="center"/>
    </xf>
    <xf numFmtId="0" fontId="1" fillId="0" borderId="17" xfId="3" applyBorder="1" applyAlignment="1">
      <alignment horizontal="center" vertical="center"/>
    </xf>
    <xf numFmtId="0" fontId="1" fillId="0" borderId="5" xfId="3" applyBorder="1" applyAlignment="1">
      <alignment horizontal="center" vertical="center"/>
    </xf>
    <xf numFmtId="0" fontId="1" fillId="0" borderId="4" xfId="3" applyBorder="1" applyAlignment="1">
      <alignment horizontal="center"/>
    </xf>
    <xf numFmtId="0" fontId="1" fillId="0" borderId="48" xfId="3" applyBorder="1" applyAlignment="1">
      <alignment horizontal="center" vertical="center"/>
    </xf>
    <xf numFmtId="0" fontId="1" fillId="0" borderId="44" xfId="3" applyBorder="1" applyAlignment="1">
      <alignment horizontal="center" vertical="center"/>
    </xf>
    <xf numFmtId="0" fontId="1" fillId="0" borderId="49" xfId="3" applyBorder="1" applyAlignment="1">
      <alignment horizontal="center" vertical="center"/>
    </xf>
    <xf numFmtId="0" fontId="1" fillId="0" borderId="50" xfId="3" applyBorder="1" applyAlignment="1">
      <alignment horizontal="center" vertical="center"/>
    </xf>
    <xf numFmtId="0" fontId="1" fillId="0" borderId="25" xfId="3" applyBorder="1" applyAlignment="1">
      <alignment horizontal="center" vertical="center"/>
    </xf>
    <xf numFmtId="0" fontId="1" fillId="0" borderId="51" xfId="3" applyBorder="1" applyAlignment="1">
      <alignment horizontal="center" vertical="center"/>
    </xf>
    <xf numFmtId="0" fontId="1" fillId="0" borderId="14" xfId="3" applyBorder="1" applyAlignment="1">
      <alignment horizontal="center" vertical="center"/>
    </xf>
    <xf numFmtId="0" fontId="15" fillId="0" borderId="22" xfId="0" applyFont="1" applyBorder="1" applyAlignment="1">
      <alignment horizontal="left" vertical="center"/>
    </xf>
    <xf numFmtId="0" fontId="15" fillId="0" borderId="15" xfId="0" applyFont="1" applyBorder="1" applyAlignment="1">
      <alignment horizontal="left" vertical="center"/>
    </xf>
    <xf numFmtId="0" fontId="15" fillId="0" borderId="9" xfId="0" applyFont="1" applyBorder="1" applyAlignment="1">
      <alignment horizontal="left" vertical="center"/>
    </xf>
    <xf numFmtId="0" fontId="1" fillId="0" borderId="15" xfId="0" applyFont="1" applyBorder="1" applyAlignment="1">
      <alignment horizontal="center" vertical="center"/>
    </xf>
    <xf numFmtId="0" fontId="4" fillId="3" borderId="22" xfId="0" applyFont="1" applyFill="1" applyBorder="1" applyAlignment="1">
      <alignment horizontal="center"/>
    </xf>
    <xf numFmtId="0" fontId="4" fillId="3" borderId="9" xfId="0" applyFont="1" applyFill="1" applyBorder="1" applyAlignment="1">
      <alignment horizontal="center"/>
    </xf>
    <xf numFmtId="0" fontId="15" fillId="0" borderId="72" xfId="0" applyFont="1" applyBorder="1" applyAlignment="1">
      <alignment horizontal="center" vertical="center"/>
    </xf>
    <xf numFmtId="0" fontId="15" fillId="0" borderId="67" xfId="0" applyFont="1" applyBorder="1" applyAlignment="1">
      <alignment horizontal="center" vertical="center"/>
    </xf>
    <xf numFmtId="0" fontId="1" fillId="0" borderId="72" xfId="0" applyFont="1" applyBorder="1" applyAlignment="1">
      <alignment horizontal="center" vertical="center"/>
    </xf>
    <xf numFmtId="0" fontId="10" fillId="0" borderId="24" xfId="0" applyFont="1" applyBorder="1" applyAlignment="1">
      <alignment horizontal="center" vertical="center"/>
    </xf>
    <xf numFmtId="0" fontId="10" fillId="0" borderId="7" xfId="0" applyFont="1" applyBorder="1" applyAlignment="1">
      <alignment horizontal="center" vertical="center"/>
    </xf>
    <xf numFmtId="0" fontId="4" fillId="0" borderId="0" xfId="0" applyFont="1" applyAlignment="1">
      <alignment vertical="center"/>
    </xf>
    <xf numFmtId="0" fontId="30" fillId="0" borderId="69" xfId="0" applyFont="1" applyBorder="1" applyAlignment="1">
      <alignment horizontal="center" vertical="center"/>
    </xf>
    <xf numFmtId="0" fontId="30" fillId="0" borderId="66" xfId="0" applyFont="1" applyBorder="1" applyAlignment="1">
      <alignment horizontal="center" vertical="center"/>
    </xf>
    <xf numFmtId="0" fontId="5" fillId="0" borderId="69" xfId="0" applyFont="1" applyBorder="1" applyAlignment="1">
      <alignment horizontal="center"/>
    </xf>
    <xf numFmtId="0" fontId="28" fillId="3" borderId="22" xfId="0" applyFont="1" applyFill="1" applyBorder="1" applyAlignment="1">
      <alignment horizontal="center"/>
    </xf>
    <xf numFmtId="0" fontId="28" fillId="3" borderId="9" xfId="0" applyFont="1" applyFill="1" applyBorder="1" applyAlignment="1">
      <alignment horizontal="center"/>
    </xf>
    <xf numFmtId="0" fontId="39" fillId="0" borderId="0" xfId="0" applyFont="1" applyAlignment="1">
      <alignment vertical="center" shrinkToFit="1"/>
    </xf>
    <xf numFmtId="0" fontId="8" fillId="0" borderId="0" xfId="3" applyFont="1" applyAlignment="1">
      <alignment horizontal="left"/>
    </xf>
    <xf numFmtId="0" fontId="28" fillId="0" borderId="0" xfId="3" applyFont="1"/>
    <xf numFmtId="0" fontId="30" fillId="0" borderId="0" xfId="3" applyFont="1" applyAlignment="1">
      <alignment horizontal="left"/>
    </xf>
    <xf numFmtId="0" fontId="28" fillId="0" borderId="0" xfId="3" applyFont="1" applyAlignment="1">
      <alignment horizontal="left"/>
    </xf>
    <xf numFmtId="0" fontId="28" fillId="3" borderId="28" xfId="3" applyFont="1" applyFill="1" applyBorder="1" applyAlignment="1">
      <alignment horizontal="left"/>
    </xf>
  </cellXfs>
  <cellStyles count="4">
    <cellStyle name="桁区切り" xfId="1" builtinId="6"/>
    <cellStyle name="標準" xfId="0" builtinId="0"/>
    <cellStyle name="標準 2" xfId="2" xr:uid="{00000000-0005-0000-0000-000002000000}"/>
    <cellStyle name="標準 3" xfId="3" xr:uid="{37559CF5-CDF6-C840-9991-14B84A5C7DF7}"/>
  </cellStyles>
  <dxfs count="0"/>
  <tableStyles count="0" defaultTableStyle="TableStyleMedium9" defaultPivotStyle="PivotStyleLight16"/>
  <colors>
    <mruColors>
      <color rgb="FFFFF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4234</xdr:colOff>
      <xdr:row>56</xdr:row>
      <xdr:rowOff>167513</xdr:rowOff>
    </xdr:from>
    <xdr:to>
      <xdr:col>9</xdr:col>
      <xdr:colOff>592667</xdr:colOff>
      <xdr:row>73</xdr:row>
      <xdr:rowOff>103760</xdr:rowOff>
    </xdr:to>
    <xdr:grpSp>
      <xdr:nvGrpSpPr>
        <xdr:cNvPr id="9" name="グループ化 8">
          <a:extLst>
            <a:ext uri="{FF2B5EF4-FFF2-40B4-BE49-F238E27FC236}">
              <a16:creationId xmlns:a16="http://schemas.microsoft.com/office/drawing/2014/main" id="{00000000-0008-0000-0100-000009000000}"/>
            </a:ext>
          </a:extLst>
        </xdr:cNvPr>
        <xdr:cNvGrpSpPr>
          <a:grpSpLocks noChangeAspect="1"/>
        </xdr:cNvGrpSpPr>
      </xdr:nvGrpSpPr>
      <xdr:grpSpPr>
        <a:xfrm>
          <a:off x="249767" y="15669980"/>
          <a:ext cx="4948767" cy="2975780"/>
          <a:chOff x="76201" y="19595818"/>
          <a:chExt cx="6372223" cy="3445133"/>
        </a:xfrm>
      </xdr:grpSpPr>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6201" y="19695945"/>
            <a:ext cx="6362700" cy="3345006"/>
          </a:xfrm>
          <a:prstGeom prst="rect">
            <a:avLst/>
          </a:prstGeom>
        </xdr:spPr>
      </xdr:pic>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781551" y="19595818"/>
            <a:ext cx="400050" cy="266700"/>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100-00000E000000}"/>
              </a:ext>
            </a:extLst>
          </xdr:cNvPr>
          <xdr:cNvSpPr/>
        </xdr:nvSpPr>
        <xdr:spPr>
          <a:xfrm>
            <a:off x="5972176" y="20224468"/>
            <a:ext cx="400050" cy="266700"/>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5" name="角丸四角形 14">
            <a:extLst>
              <a:ext uri="{FF2B5EF4-FFF2-40B4-BE49-F238E27FC236}">
                <a16:creationId xmlns:a16="http://schemas.microsoft.com/office/drawing/2014/main" id="{00000000-0008-0000-0100-00000F000000}"/>
              </a:ext>
            </a:extLst>
          </xdr:cNvPr>
          <xdr:cNvSpPr/>
        </xdr:nvSpPr>
        <xdr:spPr>
          <a:xfrm flipV="1">
            <a:off x="2019300" y="21221700"/>
            <a:ext cx="333376" cy="161925"/>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6" name="角丸四角形 15">
            <a:extLst>
              <a:ext uri="{FF2B5EF4-FFF2-40B4-BE49-F238E27FC236}">
                <a16:creationId xmlns:a16="http://schemas.microsoft.com/office/drawing/2014/main" id="{00000000-0008-0000-0100-000010000000}"/>
              </a:ext>
            </a:extLst>
          </xdr:cNvPr>
          <xdr:cNvSpPr/>
        </xdr:nvSpPr>
        <xdr:spPr>
          <a:xfrm>
            <a:off x="2533651" y="21615118"/>
            <a:ext cx="400050" cy="266700"/>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7" name="角丸四角形 16">
            <a:extLst>
              <a:ext uri="{FF2B5EF4-FFF2-40B4-BE49-F238E27FC236}">
                <a16:creationId xmlns:a16="http://schemas.microsoft.com/office/drawing/2014/main" id="{00000000-0008-0000-0100-000011000000}"/>
              </a:ext>
            </a:extLst>
          </xdr:cNvPr>
          <xdr:cNvSpPr/>
        </xdr:nvSpPr>
        <xdr:spPr>
          <a:xfrm>
            <a:off x="3648076" y="22081843"/>
            <a:ext cx="400050" cy="266700"/>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3590926" y="21691318"/>
            <a:ext cx="400050" cy="266700"/>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685802" y="21462718"/>
            <a:ext cx="295274" cy="216182"/>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3609976" y="22453318"/>
            <a:ext cx="390524" cy="235232"/>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4257676" y="22739068"/>
            <a:ext cx="400050" cy="266700"/>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6162675" y="22459950"/>
            <a:ext cx="285749" cy="260068"/>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1</xdr:col>
      <xdr:colOff>224386</xdr:colOff>
      <xdr:row>69</xdr:row>
      <xdr:rowOff>165996</xdr:rowOff>
    </xdr:from>
    <xdr:to>
      <xdr:col>1</xdr:col>
      <xdr:colOff>557908</xdr:colOff>
      <xdr:row>71</xdr:row>
      <xdr:rowOff>54639</xdr:rowOff>
    </xdr:to>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469919" y="17996796"/>
          <a:ext cx="333522" cy="244243"/>
        </a:xfrm>
        <a:prstGeom prst="round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756361</xdr:colOff>
      <xdr:row>60</xdr:row>
      <xdr:rowOff>149376</xdr:rowOff>
    </xdr:from>
    <xdr:to>
      <xdr:col>6</xdr:col>
      <xdr:colOff>242059</xdr:colOff>
      <xdr:row>66</xdr:row>
      <xdr:rowOff>99435</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958628" y="16363043"/>
          <a:ext cx="1339898" cy="1016859"/>
          <a:chOff x="2286000" y="20412075"/>
          <a:chExt cx="1627830" cy="1110359"/>
        </a:xfrm>
      </xdr:grpSpPr>
      <xdr:sp macro="" textlink="">
        <xdr:nvSpPr>
          <xdr:cNvPr id="6" name="角丸四角形 5">
            <a:extLst>
              <a:ext uri="{FF2B5EF4-FFF2-40B4-BE49-F238E27FC236}">
                <a16:creationId xmlns:a16="http://schemas.microsoft.com/office/drawing/2014/main" id="{00000000-0008-0000-0100-000006000000}"/>
              </a:ext>
            </a:extLst>
          </xdr:cNvPr>
          <xdr:cNvSpPr/>
        </xdr:nvSpPr>
        <xdr:spPr>
          <a:xfrm>
            <a:off x="3618554" y="21265259"/>
            <a:ext cx="295276" cy="257175"/>
          </a:xfrm>
          <a:prstGeom prst="roundRect">
            <a:avLst/>
          </a:prstGeom>
          <a:solidFill>
            <a:srgbClr val="00B050"/>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cap="none" spc="0">
                <a:ln w="3175">
                  <a:solidFill>
                    <a:schemeClr val="tx1"/>
                  </a:solidFill>
                  <a:prstDash val="solid"/>
                </a:ln>
                <a:solidFill>
                  <a:schemeClr val="bg1"/>
                </a:solidFill>
                <a:effectLst/>
                <a:latin typeface="Arial Black" panose="020B0A04020102020204" pitchFamily="34" charset="0"/>
                <a:ea typeface="ふみゴシック" panose="03000509000000000000" pitchFamily="65" charset="-128"/>
              </a:rPr>
              <a:t>３</a:t>
            </a:r>
          </a:p>
        </xdr:txBody>
      </xdr:sp>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2686051" y="20640675"/>
            <a:ext cx="295275" cy="257175"/>
          </a:xfrm>
          <a:prstGeom prst="roundRect">
            <a:avLst/>
          </a:prstGeom>
          <a:solidFill>
            <a:srgbClr val="00B050"/>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cap="none" spc="0">
                <a:ln w="3175">
                  <a:solidFill>
                    <a:schemeClr val="tx1"/>
                  </a:solidFill>
                  <a:prstDash val="solid"/>
                </a:ln>
                <a:solidFill>
                  <a:schemeClr val="bg1"/>
                </a:solidFill>
                <a:effectLst/>
                <a:latin typeface="Arial Black" panose="020B0A04020102020204" pitchFamily="34" charset="0"/>
                <a:ea typeface="ふみゴシック" panose="03000509000000000000" pitchFamily="65" charset="-128"/>
              </a:rPr>
              <a:t>２</a:t>
            </a:r>
          </a:p>
        </xdr:txBody>
      </xdr:sp>
      <xdr:sp macro="" textlink="">
        <xdr:nvSpPr>
          <xdr:cNvPr id="8" name="角丸四角形 7">
            <a:extLst>
              <a:ext uri="{FF2B5EF4-FFF2-40B4-BE49-F238E27FC236}">
                <a16:creationId xmlns:a16="http://schemas.microsoft.com/office/drawing/2014/main" id="{00000000-0008-0000-0100-000008000000}"/>
              </a:ext>
            </a:extLst>
          </xdr:cNvPr>
          <xdr:cNvSpPr/>
        </xdr:nvSpPr>
        <xdr:spPr>
          <a:xfrm>
            <a:off x="2286000" y="20412075"/>
            <a:ext cx="295275" cy="257175"/>
          </a:xfrm>
          <a:prstGeom prst="roundRect">
            <a:avLst/>
          </a:prstGeom>
          <a:solidFill>
            <a:srgbClr val="00B050"/>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cap="none" spc="0">
                <a:ln w="3175">
                  <a:solidFill>
                    <a:schemeClr val="tx1"/>
                  </a:solidFill>
                  <a:prstDash val="solid"/>
                </a:ln>
                <a:solidFill>
                  <a:schemeClr val="bg1"/>
                </a:solidFill>
                <a:effectLst/>
                <a:latin typeface="Arial Black" panose="020B0A04020102020204" pitchFamily="34" charset="0"/>
                <a:ea typeface="ふみゴシック" panose="03000509000000000000" pitchFamily="65" charset="-128"/>
              </a:rPr>
              <a:t>１</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391161</xdr:colOff>
      <xdr:row>27</xdr:row>
      <xdr:rowOff>132324</xdr:rowOff>
    </xdr:from>
    <xdr:to>
      <xdr:col>10</xdr:col>
      <xdr:colOff>302260</xdr:colOff>
      <xdr:row>33</xdr:row>
      <xdr:rowOff>239004</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753361" y="7130024"/>
          <a:ext cx="3809999" cy="1859280"/>
        </a:xfrm>
        <a:prstGeom prst="rect">
          <a:avLst/>
        </a:prstGeom>
      </xdr:spPr>
    </xdr:pic>
    <xdr:clientData/>
  </xdr:twoCellAnchor>
  <xdr:oneCellAnchor>
    <xdr:from>
      <xdr:col>6</xdr:col>
      <xdr:colOff>393700</xdr:colOff>
      <xdr:row>26</xdr:row>
      <xdr:rowOff>25400</xdr:rowOff>
    </xdr:from>
    <xdr:ext cx="1172116" cy="275717"/>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848100" y="6832600"/>
          <a:ext cx="1172116"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（参考）屋根の形</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276861</xdr:colOff>
      <xdr:row>26</xdr:row>
      <xdr:rowOff>99667</xdr:rowOff>
    </xdr:from>
    <xdr:to>
      <xdr:col>6</xdr:col>
      <xdr:colOff>861061</xdr:colOff>
      <xdr:row>32</xdr:row>
      <xdr:rowOff>206347</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13661" y="7325967"/>
          <a:ext cx="3810000" cy="185928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70</xdr:row>
          <xdr:rowOff>0</xdr:rowOff>
        </xdr:from>
        <xdr:to>
          <xdr:col>6</xdr:col>
          <xdr:colOff>762000</xdr:colOff>
          <xdr:row>70</xdr:row>
          <xdr:rowOff>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4</xdr:col>
      <xdr:colOff>12700</xdr:colOff>
      <xdr:row>25</xdr:row>
      <xdr:rowOff>25400</xdr:rowOff>
    </xdr:from>
    <xdr:ext cx="1172116" cy="275717"/>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3797300" y="6959600"/>
          <a:ext cx="117211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（参考）屋根の形</a:t>
          </a:r>
        </a:p>
      </xdr:txBody>
    </xdr:sp>
    <xdr:clientData/>
  </xdr:oneCellAnchor>
  <xdr:twoCellAnchor>
    <xdr:from>
      <xdr:col>0</xdr:col>
      <xdr:colOff>603250</xdr:colOff>
      <xdr:row>9</xdr:row>
      <xdr:rowOff>234950</xdr:rowOff>
    </xdr:from>
    <xdr:to>
      <xdr:col>2</xdr:col>
      <xdr:colOff>552450</xdr:colOff>
      <xdr:row>13</xdr:row>
      <xdr:rowOff>184150</xdr:rowOff>
    </xdr:to>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603250" y="2724150"/>
          <a:ext cx="2294467" cy="1134533"/>
          <a:chOff x="603250" y="2698750"/>
          <a:chExt cx="2286000" cy="1117600"/>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03250" y="2698750"/>
            <a:ext cx="2286000" cy="1117600"/>
          </a:xfrm>
          <a:prstGeom prst="rect">
            <a:avLst/>
          </a:prstGeom>
          <a:solidFill>
            <a:schemeClr val="tx2">
              <a:lumMod val="40000"/>
              <a:lumOff val="60000"/>
            </a:schemeClr>
          </a:solidFill>
          <a:ln w="6350">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grpSp>
        <xdr:nvGrpSpPr>
          <xdr:cNvPr id="20" name="グループ化 19">
            <a:extLst>
              <a:ext uri="{FF2B5EF4-FFF2-40B4-BE49-F238E27FC236}">
                <a16:creationId xmlns:a16="http://schemas.microsoft.com/office/drawing/2014/main" id="{00000000-0008-0000-0300-000014000000}"/>
              </a:ext>
            </a:extLst>
          </xdr:cNvPr>
          <xdr:cNvGrpSpPr/>
        </xdr:nvGrpSpPr>
        <xdr:grpSpPr>
          <a:xfrm>
            <a:off x="736600" y="2755900"/>
            <a:ext cx="1993900" cy="965200"/>
            <a:chOff x="736600" y="2755900"/>
            <a:chExt cx="1993900" cy="965200"/>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742950" y="2755900"/>
              <a:ext cx="1987550" cy="965200"/>
            </a:xfrm>
            <a:prstGeom prst="rect">
              <a:avLst/>
            </a:prstGeom>
            <a:solidFill>
              <a:schemeClr val="bg1">
                <a:lumMod val="65000"/>
              </a:schemeClr>
            </a:solidFill>
            <a:ln w="12700">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xnSp macro="">
          <xdr:nvCxnSpPr>
            <xdr:cNvPr id="7" name="直線コネクタ 6">
              <a:extLst>
                <a:ext uri="{FF2B5EF4-FFF2-40B4-BE49-F238E27FC236}">
                  <a16:creationId xmlns:a16="http://schemas.microsoft.com/office/drawing/2014/main" id="{00000000-0008-0000-0300-000007000000}"/>
                </a:ext>
              </a:extLst>
            </xdr:cNvPr>
            <xdr:cNvCxnSpPr/>
          </xdr:nvCxnSpPr>
          <xdr:spPr>
            <a:xfrm>
              <a:off x="736600" y="3077633"/>
              <a:ext cx="1993900" cy="0"/>
            </a:xfrm>
            <a:prstGeom prst="line">
              <a:avLst/>
            </a:prstGeom>
            <a:ln>
              <a:solidFill>
                <a:schemeClr val="tx1"/>
              </a:solidFill>
            </a:ln>
          </xdr:spPr>
          <xdr:style>
            <a:lnRef idx="1">
              <a:schemeClr val="accent6"/>
            </a:lnRef>
            <a:fillRef idx="0">
              <a:schemeClr val="accent6"/>
            </a:fillRef>
            <a:effectRef idx="0">
              <a:schemeClr val="accent6"/>
            </a:effectRef>
            <a:fontRef idx="minor">
              <a:schemeClr val="tx1"/>
            </a:fontRef>
          </xdr:style>
        </xdr:cxnSp>
        <xdr:cxnSp macro="">
          <xdr:nvCxnSpPr>
            <xdr:cNvPr id="8" name="直線コネクタ 7">
              <a:extLst>
                <a:ext uri="{FF2B5EF4-FFF2-40B4-BE49-F238E27FC236}">
                  <a16:creationId xmlns:a16="http://schemas.microsoft.com/office/drawing/2014/main" id="{00000000-0008-0000-0300-000008000000}"/>
                </a:ext>
              </a:extLst>
            </xdr:cNvPr>
            <xdr:cNvCxnSpPr/>
          </xdr:nvCxnSpPr>
          <xdr:spPr>
            <a:xfrm>
              <a:off x="736600" y="3399366"/>
              <a:ext cx="1993900" cy="0"/>
            </a:xfrm>
            <a:prstGeom prst="line">
              <a:avLst/>
            </a:prstGeom>
            <a:ln>
              <a:solidFill>
                <a:schemeClr val="tx1"/>
              </a:solidFill>
            </a:ln>
          </xdr:spPr>
          <xdr:style>
            <a:lnRef idx="1">
              <a:schemeClr val="accent6"/>
            </a:lnRef>
            <a:fillRef idx="0">
              <a:schemeClr val="accent6"/>
            </a:fillRef>
            <a:effectRef idx="0">
              <a:schemeClr val="accent6"/>
            </a:effectRef>
            <a:fontRef idx="minor">
              <a:schemeClr val="tx1"/>
            </a:fontRef>
          </xdr:style>
        </xdr:cxnSp>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a:off x="1026886" y="2762250"/>
              <a:ext cx="0" cy="952500"/>
            </a:xfrm>
            <a:prstGeom prst="line">
              <a:avLst/>
            </a:prstGeom>
            <a:ln>
              <a:solidFill>
                <a:schemeClr val="tx1"/>
              </a:solidFill>
            </a:ln>
          </xdr:spPr>
          <xdr:style>
            <a:lnRef idx="1">
              <a:schemeClr val="accent6"/>
            </a:lnRef>
            <a:fillRef idx="0">
              <a:schemeClr val="accent6"/>
            </a:fillRef>
            <a:effectRef idx="0">
              <a:schemeClr val="accent6"/>
            </a:effectRef>
            <a:fontRef idx="minor">
              <a:schemeClr val="tx1"/>
            </a:fontRef>
          </xdr:style>
        </xdr:cxnSp>
        <xdr:cxnSp macro="">
          <xdr:nvCxnSpPr>
            <xdr:cNvPr id="11" name="直線コネクタ 10">
              <a:extLst>
                <a:ext uri="{FF2B5EF4-FFF2-40B4-BE49-F238E27FC236}">
                  <a16:creationId xmlns:a16="http://schemas.microsoft.com/office/drawing/2014/main" id="{00000000-0008-0000-0300-00000B000000}"/>
                </a:ext>
              </a:extLst>
            </xdr:cNvPr>
            <xdr:cNvCxnSpPr/>
          </xdr:nvCxnSpPr>
          <xdr:spPr>
            <a:xfrm>
              <a:off x="1310822" y="2762250"/>
              <a:ext cx="0" cy="952500"/>
            </a:xfrm>
            <a:prstGeom prst="line">
              <a:avLst/>
            </a:prstGeom>
            <a:ln>
              <a:solidFill>
                <a:schemeClr val="tx1"/>
              </a:solidFill>
            </a:ln>
          </xdr:spPr>
          <xdr:style>
            <a:lnRef idx="1">
              <a:schemeClr val="accent6"/>
            </a:lnRef>
            <a:fillRef idx="0">
              <a:schemeClr val="accent6"/>
            </a:fillRef>
            <a:effectRef idx="0">
              <a:schemeClr val="accent6"/>
            </a:effectRef>
            <a:fontRef idx="minor">
              <a:schemeClr val="tx1"/>
            </a:fontRef>
          </xdr:style>
        </xdr:cxnSp>
        <xdr:cxnSp macro="">
          <xdr:nvCxnSpPr>
            <xdr:cNvPr id="12" name="直線コネクタ 11">
              <a:extLst>
                <a:ext uri="{FF2B5EF4-FFF2-40B4-BE49-F238E27FC236}">
                  <a16:creationId xmlns:a16="http://schemas.microsoft.com/office/drawing/2014/main" id="{00000000-0008-0000-0300-00000C000000}"/>
                </a:ext>
              </a:extLst>
            </xdr:cNvPr>
            <xdr:cNvCxnSpPr/>
          </xdr:nvCxnSpPr>
          <xdr:spPr>
            <a:xfrm>
              <a:off x="1594758" y="2762250"/>
              <a:ext cx="0" cy="952500"/>
            </a:xfrm>
            <a:prstGeom prst="line">
              <a:avLst/>
            </a:prstGeom>
            <a:ln>
              <a:solidFill>
                <a:schemeClr val="tx1"/>
              </a:solidFill>
            </a:ln>
          </xdr:spPr>
          <xdr:style>
            <a:lnRef idx="1">
              <a:schemeClr val="accent6"/>
            </a:lnRef>
            <a:fillRef idx="0">
              <a:schemeClr val="accent6"/>
            </a:fillRef>
            <a:effectRef idx="0">
              <a:schemeClr val="accent6"/>
            </a:effectRef>
            <a:fontRef idx="minor">
              <a:schemeClr val="tx1"/>
            </a:fontRef>
          </xdr:style>
        </xdr:cxnSp>
        <xdr:cxnSp macro="">
          <xdr:nvCxnSpPr>
            <xdr:cNvPr id="13" name="直線コネクタ 12">
              <a:extLst>
                <a:ext uri="{FF2B5EF4-FFF2-40B4-BE49-F238E27FC236}">
                  <a16:creationId xmlns:a16="http://schemas.microsoft.com/office/drawing/2014/main" id="{00000000-0008-0000-0300-00000D000000}"/>
                </a:ext>
              </a:extLst>
            </xdr:cNvPr>
            <xdr:cNvCxnSpPr/>
          </xdr:nvCxnSpPr>
          <xdr:spPr>
            <a:xfrm>
              <a:off x="1878694" y="2762250"/>
              <a:ext cx="0" cy="952500"/>
            </a:xfrm>
            <a:prstGeom prst="line">
              <a:avLst/>
            </a:prstGeom>
            <a:ln>
              <a:solidFill>
                <a:schemeClr val="tx1"/>
              </a:solidFill>
            </a:ln>
          </xdr:spPr>
          <xdr:style>
            <a:lnRef idx="1">
              <a:schemeClr val="accent6"/>
            </a:lnRef>
            <a:fillRef idx="0">
              <a:schemeClr val="accent6"/>
            </a:fillRef>
            <a:effectRef idx="0">
              <a:schemeClr val="accent6"/>
            </a:effectRef>
            <a:fontRef idx="minor">
              <a:schemeClr val="tx1"/>
            </a:fontRef>
          </xdr:style>
        </xdr:cxnSp>
        <xdr:cxnSp macro="">
          <xdr:nvCxnSpPr>
            <xdr:cNvPr id="14" name="直線コネクタ 13">
              <a:extLst>
                <a:ext uri="{FF2B5EF4-FFF2-40B4-BE49-F238E27FC236}">
                  <a16:creationId xmlns:a16="http://schemas.microsoft.com/office/drawing/2014/main" id="{00000000-0008-0000-0300-00000E000000}"/>
                </a:ext>
              </a:extLst>
            </xdr:cNvPr>
            <xdr:cNvCxnSpPr/>
          </xdr:nvCxnSpPr>
          <xdr:spPr>
            <a:xfrm>
              <a:off x="2162630" y="2762250"/>
              <a:ext cx="0" cy="952500"/>
            </a:xfrm>
            <a:prstGeom prst="line">
              <a:avLst/>
            </a:prstGeom>
            <a:ln>
              <a:solidFill>
                <a:schemeClr val="tx1"/>
              </a:solidFill>
            </a:ln>
          </xdr:spPr>
          <xdr:style>
            <a:lnRef idx="1">
              <a:schemeClr val="accent6"/>
            </a:lnRef>
            <a:fillRef idx="0">
              <a:schemeClr val="accent6"/>
            </a:fillRef>
            <a:effectRef idx="0">
              <a:schemeClr val="accent6"/>
            </a:effectRef>
            <a:fontRef idx="minor">
              <a:schemeClr val="tx1"/>
            </a:fontRef>
          </xdr:style>
        </xdr:cxnSp>
        <xdr:cxnSp macro="">
          <xdr:nvCxnSpPr>
            <xdr:cNvPr id="15" name="直線コネクタ 14">
              <a:extLst>
                <a:ext uri="{FF2B5EF4-FFF2-40B4-BE49-F238E27FC236}">
                  <a16:creationId xmlns:a16="http://schemas.microsoft.com/office/drawing/2014/main" id="{00000000-0008-0000-0300-00000F000000}"/>
                </a:ext>
              </a:extLst>
            </xdr:cNvPr>
            <xdr:cNvCxnSpPr/>
          </xdr:nvCxnSpPr>
          <xdr:spPr>
            <a:xfrm>
              <a:off x="2446566" y="2762250"/>
              <a:ext cx="0" cy="952500"/>
            </a:xfrm>
            <a:prstGeom prst="line">
              <a:avLst/>
            </a:prstGeom>
            <a:ln>
              <a:solidFill>
                <a:schemeClr val="tx1"/>
              </a:solidFill>
            </a:ln>
          </xdr:spPr>
          <xdr:style>
            <a:lnRef idx="1">
              <a:schemeClr val="accent6"/>
            </a:lnRef>
            <a:fillRef idx="0">
              <a:schemeClr val="accent6"/>
            </a:fillRef>
            <a:effectRef idx="0">
              <a:schemeClr val="accent6"/>
            </a:effectRef>
            <a:fontRef idx="minor">
              <a:schemeClr val="tx1"/>
            </a:fontRef>
          </xdr:style>
        </xdr:cxnSp>
      </xdr:grpSp>
    </xdr:grpSp>
    <xdr:clientData/>
  </xdr:twoCellAnchor>
  <xdr:twoCellAnchor>
    <xdr:from>
      <xdr:col>4</xdr:col>
      <xdr:colOff>66690</xdr:colOff>
      <xdr:row>10</xdr:row>
      <xdr:rowOff>123390</xdr:rowOff>
    </xdr:from>
    <xdr:to>
      <xdr:col>6</xdr:col>
      <xdr:colOff>402615</xdr:colOff>
      <xdr:row>15</xdr:row>
      <xdr:rowOff>240241</xdr:rowOff>
    </xdr:to>
    <xdr:grpSp>
      <xdr:nvGrpSpPr>
        <xdr:cNvPr id="59" name="グループ化 58">
          <a:extLst>
            <a:ext uri="{FF2B5EF4-FFF2-40B4-BE49-F238E27FC236}">
              <a16:creationId xmlns:a16="http://schemas.microsoft.com/office/drawing/2014/main" id="{00000000-0008-0000-0300-00003B000000}"/>
            </a:ext>
          </a:extLst>
        </xdr:cNvPr>
        <xdr:cNvGrpSpPr/>
      </xdr:nvGrpSpPr>
      <xdr:grpSpPr>
        <a:xfrm>
          <a:off x="3859757" y="2908923"/>
          <a:ext cx="2122391" cy="1598518"/>
          <a:chOff x="3859757" y="3044390"/>
          <a:chExt cx="2122391" cy="1598518"/>
        </a:xfrm>
      </xdr:grpSpPr>
      <xdr:sp macro="" textlink="">
        <xdr:nvSpPr>
          <xdr:cNvPr id="27" name="平行四辺形 26">
            <a:extLst>
              <a:ext uri="{FF2B5EF4-FFF2-40B4-BE49-F238E27FC236}">
                <a16:creationId xmlns:a16="http://schemas.microsoft.com/office/drawing/2014/main" id="{00000000-0008-0000-0300-00001B000000}"/>
              </a:ext>
            </a:extLst>
          </xdr:cNvPr>
          <xdr:cNvSpPr/>
        </xdr:nvSpPr>
        <xdr:spPr>
          <a:xfrm rot="16200000">
            <a:off x="3487209" y="3800475"/>
            <a:ext cx="1361016" cy="323850"/>
          </a:xfrm>
          <a:prstGeom prst="parallelogram">
            <a:avLst>
              <a:gd name="adj" fmla="val 196269"/>
            </a:avLst>
          </a:prstGeom>
          <a:solidFill>
            <a:schemeClr val="bg2">
              <a:lumMod val="90000"/>
            </a:schemeClr>
          </a:solidFill>
          <a:ln w="6350"/>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sp macro="" textlink="">
        <xdr:nvSpPr>
          <xdr:cNvPr id="30" name="平行四辺形 29">
            <a:extLst>
              <a:ext uri="{FF2B5EF4-FFF2-40B4-BE49-F238E27FC236}">
                <a16:creationId xmlns:a16="http://schemas.microsoft.com/office/drawing/2014/main" id="{00000000-0008-0000-0300-00001E000000}"/>
              </a:ext>
            </a:extLst>
          </xdr:cNvPr>
          <xdr:cNvSpPr/>
        </xdr:nvSpPr>
        <xdr:spPr>
          <a:xfrm rot="5400000" flipH="1">
            <a:off x="4627033" y="3344334"/>
            <a:ext cx="1001183" cy="1589616"/>
          </a:xfrm>
          <a:prstGeom prst="parallelogram">
            <a:avLst>
              <a:gd name="adj" fmla="val 31538"/>
            </a:avLst>
          </a:prstGeom>
          <a:solidFill>
            <a:schemeClr val="accent3">
              <a:lumMod val="20000"/>
              <a:lumOff val="80000"/>
            </a:schemeClr>
          </a:solidFill>
          <a:ln w="635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sp macro="" textlink="">
        <xdr:nvSpPr>
          <xdr:cNvPr id="24" name="平行四辺形 23">
            <a:extLst>
              <a:ext uri="{FF2B5EF4-FFF2-40B4-BE49-F238E27FC236}">
                <a16:creationId xmlns:a16="http://schemas.microsoft.com/office/drawing/2014/main" id="{00000000-0008-0000-0300-000018000000}"/>
              </a:ext>
            </a:extLst>
          </xdr:cNvPr>
          <xdr:cNvSpPr/>
        </xdr:nvSpPr>
        <xdr:spPr>
          <a:xfrm rot="-720000" flipH="1">
            <a:off x="3859757" y="3044390"/>
            <a:ext cx="1967557" cy="231043"/>
          </a:xfrm>
          <a:prstGeom prst="parallelogram">
            <a:avLst>
              <a:gd name="adj" fmla="val 76644"/>
            </a:avLst>
          </a:prstGeom>
          <a:solidFill>
            <a:schemeClr val="tx2">
              <a:lumMod val="60000"/>
              <a:lumOff val="40000"/>
            </a:schemeClr>
          </a:solidFill>
          <a:ln w="635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sp macro="" textlink="">
        <xdr:nvSpPr>
          <xdr:cNvPr id="31" name="平行四辺形 30">
            <a:extLst>
              <a:ext uri="{FF2B5EF4-FFF2-40B4-BE49-F238E27FC236}">
                <a16:creationId xmlns:a16="http://schemas.microsoft.com/office/drawing/2014/main" id="{00000000-0008-0000-0300-00001F000000}"/>
              </a:ext>
            </a:extLst>
          </xdr:cNvPr>
          <xdr:cNvSpPr/>
        </xdr:nvSpPr>
        <xdr:spPr>
          <a:xfrm rot="16200000" flipH="1">
            <a:off x="5045023" y="3905665"/>
            <a:ext cx="277284" cy="335998"/>
          </a:xfrm>
          <a:prstGeom prst="parallelogram">
            <a:avLst/>
          </a:prstGeom>
          <a:solidFill>
            <a:schemeClr val="bg1"/>
          </a:solidFill>
          <a:ln w="317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sp macro="" textlink="">
        <xdr:nvSpPr>
          <xdr:cNvPr id="32" name="平行四辺形 31">
            <a:extLst>
              <a:ext uri="{FF2B5EF4-FFF2-40B4-BE49-F238E27FC236}">
                <a16:creationId xmlns:a16="http://schemas.microsoft.com/office/drawing/2014/main" id="{00000000-0008-0000-0300-000020000000}"/>
              </a:ext>
            </a:extLst>
          </xdr:cNvPr>
          <xdr:cNvSpPr/>
        </xdr:nvSpPr>
        <xdr:spPr>
          <a:xfrm rot="16200000" flipH="1">
            <a:off x="5529464" y="3798497"/>
            <a:ext cx="277284" cy="340783"/>
          </a:xfrm>
          <a:prstGeom prst="parallelogram">
            <a:avLst/>
          </a:prstGeom>
          <a:solidFill>
            <a:schemeClr val="bg1"/>
          </a:solidFill>
          <a:ln w="317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sp macro="" textlink="">
        <xdr:nvSpPr>
          <xdr:cNvPr id="25" name="平行四辺形 24">
            <a:extLst>
              <a:ext uri="{FF2B5EF4-FFF2-40B4-BE49-F238E27FC236}">
                <a16:creationId xmlns:a16="http://schemas.microsoft.com/office/drawing/2014/main" id="{00000000-0008-0000-0300-000019000000}"/>
              </a:ext>
            </a:extLst>
          </xdr:cNvPr>
          <xdr:cNvSpPr/>
        </xdr:nvSpPr>
        <xdr:spPr>
          <a:xfrm rot="-720000" flipH="1">
            <a:off x="4120075" y="3243238"/>
            <a:ext cx="1862073" cy="623686"/>
          </a:xfrm>
          <a:prstGeom prst="parallelogram">
            <a:avLst>
              <a:gd name="adj" fmla="val 12173"/>
            </a:avLst>
          </a:prstGeom>
          <a:solidFill>
            <a:schemeClr val="tx2">
              <a:lumMod val="40000"/>
              <a:lumOff val="60000"/>
            </a:schemeClr>
          </a:solidFill>
          <a:ln w="635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grpSp>
        <xdr:nvGrpSpPr>
          <xdr:cNvPr id="55" name="グループ化 54">
            <a:extLst>
              <a:ext uri="{FF2B5EF4-FFF2-40B4-BE49-F238E27FC236}">
                <a16:creationId xmlns:a16="http://schemas.microsoft.com/office/drawing/2014/main" id="{00000000-0008-0000-0300-000037000000}"/>
              </a:ext>
            </a:extLst>
          </xdr:cNvPr>
          <xdr:cNvGrpSpPr/>
        </xdr:nvGrpSpPr>
        <xdr:grpSpPr>
          <a:xfrm>
            <a:off x="4197703" y="3180292"/>
            <a:ext cx="1721857" cy="754591"/>
            <a:chOff x="4189236" y="3146425"/>
            <a:chExt cx="1713391" cy="746125"/>
          </a:xfrm>
        </xdr:grpSpPr>
        <xdr:sp macro="" textlink="">
          <xdr:nvSpPr>
            <xdr:cNvPr id="34" name="平行四辺形 33">
              <a:extLst>
                <a:ext uri="{FF2B5EF4-FFF2-40B4-BE49-F238E27FC236}">
                  <a16:creationId xmlns:a16="http://schemas.microsoft.com/office/drawing/2014/main" id="{00000000-0008-0000-0300-000022000000}"/>
                </a:ext>
              </a:extLst>
            </xdr:cNvPr>
            <xdr:cNvSpPr/>
          </xdr:nvSpPr>
          <xdr:spPr>
            <a:xfrm rot="-720000" flipH="1">
              <a:off x="4189236" y="3272918"/>
              <a:ext cx="1713391" cy="492076"/>
            </a:xfrm>
            <a:prstGeom prst="parallelogram">
              <a:avLst>
                <a:gd name="adj" fmla="val 12173"/>
              </a:avLst>
            </a:prstGeom>
            <a:solidFill>
              <a:schemeClr val="bg1">
                <a:lumMod val="75000"/>
              </a:schemeClr>
            </a:solid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xnSp macro="">
          <xdr:nvCxnSpPr>
            <xdr:cNvPr id="41" name="直線コネクタ 40">
              <a:extLst>
                <a:ext uri="{FF2B5EF4-FFF2-40B4-BE49-F238E27FC236}">
                  <a16:creationId xmlns:a16="http://schemas.microsoft.com/office/drawing/2014/main" id="{00000000-0008-0000-0300-000029000000}"/>
                </a:ext>
              </a:extLst>
            </xdr:cNvPr>
            <xdr:cNvCxnSpPr/>
          </xdr:nvCxnSpPr>
          <xdr:spPr>
            <a:xfrm flipV="1">
              <a:off x="4219575" y="3274483"/>
              <a:ext cx="1612900" cy="334736"/>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 name="直線コネクタ 41">
              <a:extLst>
                <a:ext uri="{FF2B5EF4-FFF2-40B4-BE49-F238E27FC236}">
                  <a16:creationId xmlns:a16="http://schemas.microsoft.com/office/drawing/2014/main" id="{00000000-0008-0000-0300-00002A000000}"/>
                </a:ext>
              </a:extLst>
            </xdr:cNvPr>
            <xdr:cNvCxnSpPr/>
          </xdr:nvCxnSpPr>
          <xdr:spPr>
            <a:xfrm flipV="1">
              <a:off x="4264025" y="3431116"/>
              <a:ext cx="1612900" cy="334736"/>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4335639" y="3419475"/>
              <a:ext cx="171450" cy="473075"/>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8" name="直線コネクタ 47">
              <a:extLst>
                <a:ext uri="{FF2B5EF4-FFF2-40B4-BE49-F238E27FC236}">
                  <a16:creationId xmlns:a16="http://schemas.microsoft.com/office/drawing/2014/main" id="{00000000-0008-0000-0300-000030000000}"/>
                </a:ext>
              </a:extLst>
            </xdr:cNvPr>
            <xdr:cNvCxnSpPr/>
          </xdr:nvCxnSpPr>
          <xdr:spPr>
            <a:xfrm>
              <a:off x="4694767" y="3333750"/>
              <a:ext cx="171450" cy="473075"/>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5053895" y="3267075"/>
              <a:ext cx="171450" cy="473075"/>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 name="直線コネクタ 49">
              <a:extLst>
                <a:ext uri="{FF2B5EF4-FFF2-40B4-BE49-F238E27FC236}">
                  <a16:creationId xmlns:a16="http://schemas.microsoft.com/office/drawing/2014/main" id="{00000000-0008-0000-0300-000032000000}"/>
                </a:ext>
              </a:extLst>
            </xdr:cNvPr>
            <xdr:cNvCxnSpPr/>
          </xdr:nvCxnSpPr>
          <xdr:spPr>
            <a:xfrm>
              <a:off x="4874331" y="3302000"/>
              <a:ext cx="171450" cy="473075"/>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4515203" y="3378200"/>
              <a:ext cx="171450" cy="473075"/>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00000000-0008-0000-0300-000034000000}"/>
                </a:ext>
              </a:extLst>
            </xdr:cNvPr>
            <xdr:cNvCxnSpPr/>
          </xdr:nvCxnSpPr>
          <xdr:spPr>
            <a:xfrm>
              <a:off x="5233459" y="3225800"/>
              <a:ext cx="171450" cy="473075"/>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5413023" y="3184525"/>
              <a:ext cx="171450" cy="473075"/>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 name="直線コネクタ 53">
              <a:extLst>
                <a:ext uri="{FF2B5EF4-FFF2-40B4-BE49-F238E27FC236}">
                  <a16:creationId xmlns:a16="http://schemas.microsoft.com/office/drawing/2014/main" id="{00000000-0008-0000-0300-000036000000}"/>
                </a:ext>
              </a:extLst>
            </xdr:cNvPr>
            <xdr:cNvCxnSpPr/>
          </xdr:nvCxnSpPr>
          <xdr:spPr>
            <a:xfrm>
              <a:off x="5592587" y="3146425"/>
              <a:ext cx="171450" cy="473075"/>
            </a:xfrm>
            <a:prstGeom prst="line">
              <a:avLst/>
            </a:prstGeom>
            <a:ln w="6350">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58" name="平行四辺形 57">
            <a:extLst>
              <a:ext uri="{FF2B5EF4-FFF2-40B4-BE49-F238E27FC236}">
                <a16:creationId xmlns:a16="http://schemas.microsoft.com/office/drawing/2014/main" id="{00000000-0008-0000-0300-00003A000000}"/>
              </a:ext>
            </a:extLst>
          </xdr:cNvPr>
          <xdr:cNvSpPr/>
        </xdr:nvSpPr>
        <xdr:spPr>
          <a:xfrm rot="16200000" flipH="1">
            <a:off x="4420971" y="4207608"/>
            <a:ext cx="537164" cy="220050"/>
          </a:xfrm>
          <a:prstGeom prst="parallelogram">
            <a:avLst>
              <a:gd name="adj" fmla="val 19112"/>
            </a:avLst>
          </a:prstGeom>
          <a:solidFill>
            <a:schemeClr val="bg1"/>
          </a:solidFill>
          <a:ln w="317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15397</xdr:colOff>
      <xdr:row>14</xdr:row>
      <xdr:rowOff>0</xdr:rowOff>
    </xdr:from>
    <xdr:ext cx="280709" cy="132497"/>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flipH="1">
          <a:off x="3747243" y="2608385"/>
          <a:ext cx="280709" cy="13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 rIns="36000" bIns="3600" rtlCol="0" anchor="t">
          <a:spAutoFit/>
        </a:bodyPr>
        <a:lstStyle/>
        <a:p>
          <a:r>
            <a:rPr kumimoji="1" lang="en-US" altLang="ja-JP" sz="800"/>
            <a:t>2021</a:t>
          </a:r>
          <a:endParaRPr kumimoji="1" lang="ja-JP" altLang="en-US" sz="800"/>
        </a:p>
      </xdr:txBody>
    </xdr:sp>
    <xdr:clientData/>
  </xdr:oneCellAnchor>
  <xdr:oneCellAnchor>
    <xdr:from>
      <xdr:col>9</xdr:col>
      <xdr:colOff>8467</xdr:colOff>
      <xdr:row>14</xdr:row>
      <xdr:rowOff>0</xdr:rowOff>
    </xdr:from>
    <xdr:ext cx="280709" cy="132497"/>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flipH="1">
          <a:off x="4922390" y="2608385"/>
          <a:ext cx="280709" cy="13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 rIns="36000" bIns="3600" rtlCol="0" anchor="t">
          <a:spAutoFit/>
        </a:bodyPr>
        <a:lstStyle/>
        <a:p>
          <a:r>
            <a:rPr kumimoji="1" lang="en-US" altLang="ja-JP" sz="800"/>
            <a:t>2022</a:t>
          </a:r>
          <a:endParaRPr kumimoji="1" lang="ja-JP" altLang="en-US" sz="800"/>
        </a:p>
      </xdr:txBody>
    </xdr:sp>
    <xdr:clientData/>
  </xdr:oneCellAnchor>
  <xdr:oneCellAnchor>
    <xdr:from>
      <xdr:col>11</xdr:col>
      <xdr:colOff>16934</xdr:colOff>
      <xdr:row>14</xdr:row>
      <xdr:rowOff>0</xdr:rowOff>
    </xdr:from>
    <xdr:ext cx="280709" cy="132497"/>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flipH="1">
          <a:off x="6112934" y="2608385"/>
          <a:ext cx="280709" cy="13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 rIns="36000" bIns="3600" rtlCol="0" anchor="t">
          <a:spAutoFit/>
        </a:bodyPr>
        <a:lstStyle/>
        <a:p>
          <a:r>
            <a:rPr kumimoji="1" lang="en-US" altLang="ja-JP" sz="800"/>
            <a:t>2022</a:t>
          </a:r>
          <a:endParaRPr kumimoji="1" lang="ja-JP" altLang="en-US" sz="800"/>
        </a:p>
      </xdr:txBody>
    </xdr:sp>
    <xdr:clientData/>
  </xdr:oneCellAnchor>
  <xdr:oneCellAnchor>
    <xdr:from>
      <xdr:col>7</xdr:col>
      <xdr:colOff>0</xdr:colOff>
      <xdr:row>31</xdr:row>
      <xdr:rowOff>0</xdr:rowOff>
    </xdr:from>
    <xdr:ext cx="280709" cy="132497"/>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flipH="1">
          <a:off x="3731846" y="6799385"/>
          <a:ext cx="280709" cy="13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 rIns="36000" bIns="3600" rtlCol="0" anchor="t">
          <a:spAutoFit/>
        </a:bodyPr>
        <a:lstStyle/>
        <a:p>
          <a:r>
            <a:rPr kumimoji="1" lang="en-US" altLang="ja-JP" sz="800"/>
            <a:t>2021</a:t>
          </a:r>
          <a:endParaRPr kumimoji="1" lang="ja-JP" altLang="en-US" sz="800"/>
        </a:p>
      </xdr:txBody>
    </xdr:sp>
    <xdr:clientData/>
  </xdr:oneCellAnchor>
  <xdr:oneCellAnchor>
    <xdr:from>
      <xdr:col>3</xdr:col>
      <xdr:colOff>4570</xdr:colOff>
      <xdr:row>14</xdr:row>
      <xdr:rowOff>5862</xdr:rowOff>
    </xdr:from>
    <xdr:ext cx="280709" cy="132497"/>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flipH="1">
          <a:off x="1372262" y="2614247"/>
          <a:ext cx="280709" cy="13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 rIns="36000" bIns="3600" rtlCol="0" anchor="t">
          <a:spAutoFit/>
        </a:bodyPr>
        <a:lstStyle/>
        <a:p>
          <a:r>
            <a:rPr kumimoji="1" lang="en-US" altLang="ja-JP" sz="800"/>
            <a:t>2022</a:t>
          </a:r>
          <a:endParaRPr kumimoji="1" lang="ja-JP" altLang="en-US" sz="800"/>
        </a:p>
      </xdr:txBody>
    </xdr:sp>
    <xdr:clientData/>
  </xdr:oneCellAnchor>
  <xdr:oneCellAnchor>
    <xdr:from>
      <xdr:col>5</xdr:col>
      <xdr:colOff>10433</xdr:colOff>
      <xdr:row>14</xdr:row>
      <xdr:rowOff>11724</xdr:rowOff>
    </xdr:from>
    <xdr:ext cx="280709" cy="132497"/>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flipH="1">
          <a:off x="2560202" y="2620109"/>
          <a:ext cx="280709" cy="13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 rIns="36000" bIns="3600" rtlCol="0" anchor="t">
          <a:spAutoFit/>
        </a:bodyPr>
        <a:lstStyle/>
        <a:p>
          <a:r>
            <a:rPr kumimoji="1" lang="en-US" altLang="ja-JP" sz="800"/>
            <a:t>2022</a:t>
          </a:r>
          <a:endParaRPr kumimoji="1" lang="ja-JP" altLang="en-US" sz="800"/>
        </a:p>
      </xdr:txBody>
    </xdr:sp>
    <xdr:clientData/>
  </xdr:oneCellAnchor>
  <xdr:oneCellAnchor>
    <xdr:from>
      <xdr:col>3</xdr:col>
      <xdr:colOff>16298</xdr:colOff>
      <xdr:row>31</xdr:row>
      <xdr:rowOff>7804</xdr:rowOff>
    </xdr:from>
    <xdr:ext cx="280709" cy="132497"/>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flipH="1">
          <a:off x="1383990" y="6807189"/>
          <a:ext cx="280709" cy="13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 rIns="36000" bIns="3600" rtlCol="0" anchor="t">
          <a:spAutoFit/>
        </a:bodyPr>
        <a:lstStyle/>
        <a:p>
          <a:r>
            <a:rPr kumimoji="1" lang="en-US" altLang="ja-JP" sz="800"/>
            <a:t>2022</a:t>
          </a:r>
          <a:endParaRPr kumimoji="1" lang="ja-JP" altLang="en-US" sz="800"/>
        </a:p>
      </xdr:txBody>
    </xdr:sp>
    <xdr:clientData/>
  </xdr:oneCellAnchor>
  <xdr:oneCellAnchor>
    <xdr:from>
      <xdr:col>5</xdr:col>
      <xdr:colOff>22158</xdr:colOff>
      <xdr:row>31</xdr:row>
      <xdr:rowOff>3898</xdr:rowOff>
    </xdr:from>
    <xdr:ext cx="280709" cy="132497"/>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flipH="1">
          <a:off x="2571927" y="6803283"/>
          <a:ext cx="280709" cy="13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 rIns="36000" bIns="3600" rtlCol="0" anchor="t">
          <a:spAutoFit/>
        </a:bodyPr>
        <a:lstStyle/>
        <a:p>
          <a:r>
            <a:rPr kumimoji="1" lang="en-US" altLang="ja-JP" sz="800"/>
            <a:t>2022</a:t>
          </a:r>
          <a:endParaRPr kumimoji="1" lang="ja-JP" altLang="en-US" sz="800"/>
        </a:p>
      </xdr:txBody>
    </xdr:sp>
    <xdr:clientData/>
  </xdr:one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0FDBC-4A98-4149-8DE9-CDD27C6B9AA3}">
  <dimension ref="A1:A33"/>
  <sheetViews>
    <sheetView tabSelected="1" workbookViewId="0">
      <selection activeCell="A22" sqref="A22"/>
    </sheetView>
  </sheetViews>
  <sheetFormatPr baseColWidth="10" defaultColWidth="13.796875" defaultRowHeight="14"/>
  <cols>
    <col min="1" max="1" width="150" style="112" bestFit="1" customWidth="1"/>
    <col min="2" max="16384" width="13.796875" style="112"/>
  </cols>
  <sheetData>
    <row r="1" spans="1:1" ht="30" customHeight="1">
      <c r="A1" s="265" t="s">
        <v>202</v>
      </c>
    </row>
    <row r="2" spans="1:1" ht="30" customHeight="1">
      <c r="A2" s="266" t="s">
        <v>203</v>
      </c>
    </row>
    <row r="3" spans="1:1" ht="30" customHeight="1">
      <c r="A3" s="266"/>
    </row>
    <row r="4" spans="1:1" ht="30" customHeight="1">
      <c r="A4" s="114" t="s">
        <v>204</v>
      </c>
    </row>
    <row r="5" spans="1:1" ht="30" customHeight="1">
      <c r="A5" s="114" t="s">
        <v>205</v>
      </c>
    </row>
    <row r="6" spans="1:1" ht="30" customHeight="1">
      <c r="A6" s="114" t="s">
        <v>206</v>
      </c>
    </row>
    <row r="7" spans="1:1" ht="30" customHeight="1">
      <c r="A7" s="114" t="s">
        <v>207</v>
      </c>
    </row>
    <row r="8" spans="1:1" ht="30" customHeight="1">
      <c r="A8" s="114"/>
    </row>
    <row r="9" spans="1:1" ht="30" customHeight="1">
      <c r="A9" s="114" t="s">
        <v>208</v>
      </c>
    </row>
    <row r="10" spans="1:1" ht="30" customHeight="1">
      <c r="A10" s="114" t="s">
        <v>209</v>
      </c>
    </row>
    <row r="11" spans="1:1" ht="30" customHeight="1">
      <c r="A11" s="114" t="s">
        <v>210</v>
      </c>
    </row>
    <row r="12" spans="1:1" ht="30" customHeight="1">
      <c r="A12" s="114" t="s">
        <v>211</v>
      </c>
    </row>
    <row r="13" spans="1:1" ht="30" customHeight="1"/>
    <row r="14" spans="1:1" ht="30" customHeight="1">
      <c r="A14" s="114" t="s">
        <v>212</v>
      </c>
    </row>
    <row r="15" spans="1:1" ht="30" customHeight="1">
      <c r="A15" s="114" t="s">
        <v>213</v>
      </c>
    </row>
    <row r="16" spans="1:1" ht="30" customHeight="1">
      <c r="A16" s="114" t="s">
        <v>214</v>
      </c>
    </row>
    <row r="17" spans="1:1" ht="30" customHeight="1">
      <c r="A17" s="114" t="s">
        <v>215</v>
      </c>
    </row>
    <row r="18" spans="1:1" ht="15">
      <c r="A18" s="114" t="s">
        <v>216</v>
      </c>
    </row>
    <row r="19" spans="1:1" ht="30" customHeight="1"/>
    <row r="20" spans="1:1" ht="30" customHeight="1">
      <c r="A20" s="114" t="s">
        <v>217</v>
      </c>
    </row>
    <row r="21" spans="1:1" ht="30" customHeight="1">
      <c r="A21" s="114" t="s">
        <v>218</v>
      </c>
    </row>
    <row r="22" spans="1:1" ht="30" customHeight="1"/>
    <row r="23" spans="1:1" ht="30" customHeight="1"/>
    <row r="24" spans="1:1" ht="30" customHeight="1"/>
    <row r="25" spans="1:1" ht="30" customHeight="1"/>
    <row r="26" spans="1:1" ht="30" customHeight="1"/>
    <row r="27" spans="1:1" ht="30" customHeight="1"/>
    <row r="28" spans="1:1" ht="30" customHeight="1"/>
    <row r="29" spans="1:1" ht="30" customHeight="1"/>
    <row r="30" spans="1:1" ht="30" customHeight="1"/>
    <row r="31" spans="1:1" ht="30" customHeight="1"/>
    <row r="32" spans="1:1" ht="30" customHeight="1"/>
    <row r="33" ht="30" customHeight="1"/>
  </sheetData>
  <phoneticPr fontId="2"/>
  <pageMargins left="0.75" right="0.75" top="1" bottom="1" header="0.51200000000000001" footer="0.51200000000000001"/>
  <pageSetup paperSize="9" orientation="portrait" horizontalDpi="0"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82"/>
  <sheetViews>
    <sheetView showZeros="0" view="pageLayout" zoomScale="150" zoomScaleNormal="100" zoomScaleSheetLayoutView="150" zoomScalePageLayoutView="150" workbookViewId="0">
      <selection activeCell="F42" sqref="F42"/>
    </sheetView>
  </sheetViews>
  <sheetFormatPr baseColWidth="10" defaultColWidth="13" defaultRowHeight="14"/>
  <cols>
    <col min="1" max="1" width="3.796875" style="61" customWidth="1"/>
    <col min="2" max="2" width="8.796875" style="61" customWidth="1"/>
    <col min="3" max="3" width="6.19921875" style="61" customWidth="1"/>
    <col min="4" max="4" width="12" style="61" customWidth="1"/>
    <col min="5" max="5" width="5.19921875" style="61" bestFit="1" customWidth="1"/>
    <col min="6" max="6" width="12" style="61" customWidth="1"/>
    <col min="7" max="7" width="5.19921875" style="61" bestFit="1" customWidth="1"/>
    <col min="8" max="8" width="14" style="61" customWidth="1"/>
    <col min="9" max="9" width="5.19921875" style="61" customWidth="1"/>
    <col min="10" max="10" width="12" style="61" customWidth="1"/>
    <col min="11" max="11" width="5.19921875" style="61" customWidth="1"/>
    <col min="12" max="12" width="14" style="61" customWidth="1"/>
    <col min="13" max="13" width="5.19921875" style="61" customWidth="1"/>
    <col min="14" max="16384" width="13" style="61"/>
  </cols>
  <sheetData>
    <row r="1" spans="1:13" ht="36" customHeight="1" thickBot="1">
      <c r="A1" s="270" t="str">
        <f>"【提出用】　太陽光発電機器情報記入用紙 Ａ　（"&amp;M2&amp;"）"</f>
        <v>【提出用】　太陽光発電機器情報記入用紙 Ａ　（2023）</v>
      </c>
      <c r="B1" s="271"/>
      <c r="C1" s="271"/>
      <c r="D1" s="271"/>
      <c r="E1" s="271"/>
      <c r="F1" s="271"/>
      <c r="G1" s="271"/>
      <c r="H1" s="271"/>
      <c r="I1" s="271"/>
      <c r="J1" s="271"/>
      <c r="K1" s="271"/>
      <c r="L1" s="288"/>
      <c r="M1" s="289"/>
    </row>
    <row r="2" spans="1:13" ht="7" customHeight="1">
      <c r="A2" s="6"/>
      <c r="B2" s="6"/>
      <c r="C2" s="6"/>
      <c r="D2" s="6"/>
      <c r="E2" s="6"/>
      <c r="F2" s="6"/>
      <c r="G2" s="6"/>
      <c r="H2" s="6"/>
      <c r="I2" s="6"/>
      <c r="J2" s="6"/>
      <c r="K2" s="6"/>
      <c r="M2" s="109">
        <v>2023</v>
      </c>
    </row>
    <row r="3" spans="1:13" ht="22.5" customHeight="1">
      <c r="A3" s="102" t="s">
        <v>112</v>
      </c>
      <c r="B3" s="102"/>
      <c r="C3" s="102"/>
      <c r="D3" s="102"/>
      <c r="E3" s="102"/>
      <c r="F3" s="102"/>
      <c r="G3" s="102"/>
      <c r="H3" s="102"/>
      <c r="I3" s="102"/>
      <c r="J3" s="102"/>
      <c r="K3" s="102"/>
      <c r="M3" s="62"/>
    </row>
    <row r="4" spans="1:13" ht="8" customHeight="1">
      <c r="L4" s="63"/>
      <c r="M4" s="63"/>
    </row>
    <row r="5" spans="1:13" ht="17" customHeight="1">
      <c r="A5" s="61" t="s">
        <v>15</v>
      </c>
    </row>
    <row r="6" spans="1:13" ht="17" customHeight="1">
      <c r="A6" s="61" t="s">
        <v>16</v>
      </c>
    </row>
    <row r="7" spans="1:13" ht="17" customHeight="1">
      <c r="A7" s="61" t="s">
        <v>71</v>
      </c>
    </row>
    <row r="8" spans="1:13" ht="17" customHeight="1">
      <c r="A8" s="61" t="str">
        <f>"　 ②　過去２年間（"&amp;M2-1&amp;"年１月〜"&amp;M2&amp;"年12月）の発電量、販売電気量、購入電気量（12月分検針票による）"</f>
        <v>　 ②　過去２年間（2022年１月〜2023年12月）の発電量、販売電気量、購入電気量（12月分検針票による）</v>
      </c>
    </row>
    <row r="9" spans="1:13" ht="17" customHeight="1">
      <c r="A9" s="61" t="s">
        <v>189</v>
      </c>
    </row>
    <row r="10" spans="1:13" ht="9" customHeight="1"/>
    <row r="11" spans="1:13" ht="20" customHeight="1" thickBot="1">
      <c r="A11" s="64" t="s">
        <v>52</v>
      </c>
      <c r="B11" s="65" t="s">
        <v>72</v>
      </c>
      <c r="H11" s="65"/>
      <c r="I11" s="67"/>
    </row>
    <row r="12" spans="1:13" s="67" customFormat="1">
      <c r="A12" s="66"/>
      <c r="B12" s="267" t="s">
        <v>0</v>
      </c>
      <c r="C12" s="268"/>
      <c r="D12" s="269" t="s">
        <v>30</v>
      </c>
      <c r="E12" s="268"/>
      <c r="I12" s="200"/>
      <c r="J12" s="201" t="s">
        <v>182</v>
      </c>
    </row>
    <row r="13" spans="1:13" ht="15" thickBot="1">
      <c r="A13" s="66" t="s">
        <v>2</v>
      </c>
      <c r="B13" s="93">
        <f>B14</f>
        <v>2019</v>
      </c>
      <c r="C13" s="94" t="s">
        <v>53</v>
      </c>
      <c r="D13" s="90">
        <v>2500</v>
      </c>
      <c r="E13" s="2" t="s">
        <v>54</v>
      </c>
      <c r="F13" s="15" t="s">
        <v>7</v>
      </c>
      <c r="J13" s="67"/>
    </row>
    <row r="14" spans="1:13" ht="26" customHeight="1">
      <c r="A14" s="66">
        <v>1</v>
      </c>
      <c r="B14" s="69">
        <f>B15-1</f>
        <v>2019</v>
      </c>
      <c r="C14" s="70"/>
      <c r="D14" s="206"/>
      <c r="E14" s="3" t="s">
        <v>54</v>
      </c>
    </row>
    <row r="15" spans="1:13" ht="26" customHeight="1" thickBot="1">
      <c r="A15" s="66">
        <v>2</v>
      </c>
      <c r="B15" s="71">
        <f>B16-1</f>
        <v>2020</v>
      </c>
      <c r="C15" s="72"/>
      <c r="D15" s="207"/>
      <c r="E15" s="4" t="s">
        <v>54</v>
      </c>
      <c r="G15" s="61" t="s">
        <v>190</v>
      </c>
    </row>
    <row r="16" spans="1:13" ht="26" customHeight="1">
      <c r="A16" s="66">
        <v>3</v>
      </c>
      <c r="B16" s="71">
        <f>B17-1</f>
        <v>2021</v>
      </c>
      <c r="C16" s="72"/>
      <c r="D16" s="207"/>
      <c r="E16" s="4" t="s">
        <v>55</v>
      </c>
      <c r="G16" s="290"/>
      <c r="H16" s="291"/>
      <c r="I16" s="291"/>
      <c r="J16" s="291"/>
      <c r="K16" s="291"/>
      <c r="L16" s="291"/>
      <c r="M16" s="292"/>
    </row>
    <row r="17" spans="1:13" ht="26" customHeight="1">
      <c r="A17" s="66">
        <v>4</v>
      </c>
      <c r="B17" s="71">
        <f>B18-1</f>
        <v>2022</v>
      </c>
      <c r="C17" s="72"/>
      <c r="D17" s="207"/>
      <c r="E17" s="4" t="s">
        <v>55</v>
      </c>
      <c r="G17" s="293"/>
      <c r="H17" s="294"/>
      <c r="I17" s="294"/>
      <c r="J17" s="294"/>
      <c r="K17" s="294"/>
      <c r="L17" s="294"/>
      <c r="M17" s="295"/>
    </row>
    <row r="18" spans="1:13" ht="26" customHeight="1" thickBot="1">
      <c r="A18" s="66">
        <v>5</v>
      </c>
      <c r="B18" s="68">
        <f>M2</f>
        <v>2023</v>
      </c>
      <c r="C18" s="73"/>
      <c r="D18" s="208"/>
      <c r="E18" s="2" t="s">
        <v>55</v>
      </c>
      <c r="G18" s="293"/>
      <c r="H18" s="294"/>
      <c r="I18" s="294"/>
      <c r="J18" s="294"/>
      <c r="K18" s="294"/>
      <c r="L18" s="294"/>
      <c r="M18" s="295"/>
    </row>
    <row r="19" spans="1:13" ht="26" customHeight="1" thickBot="1">
      <c r="A19" s="66"/>
      <c r="B19" s="286" t="s">
        <v>19</v>
      </c>
      <c r="C19" s="287"/>
      <c r="D19" s="91">
        <f>SUM(D14:D18)</f>
        <v>0</v>
      </c>
      <c r="E19" s="5" t="s">
        <v>54</v>
      </c>
      <c r="G19" s="296"/>
      <c r="H19" s="297"/>
      <c r="I19" s="297"/>
      <c r="J19" s="297"/>
      <c r="K19" s="297"/>
      <c r="L19" s="297"/>
      <c r="M19" s="298"/>
    </row>
    <row r="20" spans="1:13" ht="9" customHeight="1">
      <c r="A20" s="66"/>
    </row>
    <row r="21" spans="1:13" ht="20" customHeight="1" thickBot="1">
      <c r="A21" s="64" t="s">
        <v>56</v>
      </c>
      <c r="B21" s="65" t="s">
        <v>36</v>
      </c>
      <c r="G21" s="15" t="s">
        <v>14</v>
      </c>
    </row>
    <row r="22" spans="1:13" s="62" customFormat="1">
      <c r="B22" s="272" t="s">
        <v>34</v>
      </c>
      <c r="C22" s="274" t="s">
        <v>18</v>
      </c>
      <c r="D22" s="272" t="s">
        <v>1</v>
      </c>
      <c r="E22" s="276"/>
      <c r="F22" s="278" t="s">
        <v>73</v>
      </c>
      <c r="G22" s="279"/>
      <c r="H22" s="279"/>
      <c r="I22" s="280"/>
      <c r="J22" s="278" t="s">
        <v>74</v>
      </c>
      <c r="K22" s="279"/>
      <c r="L22" s="279"/>
      <c r="M22" s="280"/>
    </row>
    <row r="23" spans="1:13" s="67" customFormat="1" ht="15" thickBot="1">
      <c r="B23" s="273"/>
      <c r="C23" s="275"/>
      <c r="D23" s="273"/>
      <c r="E23" s="277"/>
      <c r="F23" s="281" t="s">
        <v>35</v>
      </c>
      <c r="G23" s="282"/>
      <c r="H23" s="282" t="s">
        <v>31</v>
      </c>
      <c r="I23" s="283"/>
      <c r="J23" s="281" t="s">
        <v>17</v>
      </c>
      <c r="K23" s="282"/>
      <c r="L23" s="284" t="s">
        <v>33</v>
      </c>
      <c r="M23" s="285"/>
    </row>
    <row r="24" spans="1:13" ht="26" customHeight="1">
      <c r="B24" s="74">
        <f>M2-1</f>
        <v>2022</v>
      </c>
      <c r="C24" s="87" t="s">
        <v>3</v>
      </c>
      <c r="D24" s="209"/>
      <c r="E24" s="3" t="s">
        <v>57</v>
      </c>
      <c r="F24" s="209"/>
      <c r="G24" s="7" t="s">
        <v>57</v>
      </c>
      <c r="H24" s="212"/>
      <c r="I24" s="3" t="s">
        <v>32</v>
      </c>
      <c r="J24" s="209"/>
      <c r="K24" s="7" t="s">
        <v>58</v>
      </c>
      <c r="L24" s="212"/>
      <c r="M24" s="3" t="s">
        <v>32</v>
      </c>
    </row>
    <row r="25" spans="1:13" ht="26" customHeight="1">
      <c r="B25" s="71"/>
      <c r="C25" s="87" t="s">
        <v>26</v>
      </c>
      <c r="D25" s="210"/>
      <c r="E25" s="4" t="s">
        <v>58</v>
      </c>
      <c r="F25" s="210"/>
      <c r="G25" s="8" t="s">
        <v>58</v>
      </c>
      <c r="H25" s="213"/>
      <c r="I25" s="4" t="s">
        <v>32</v>
      </c>
      <c r="J25" s="210"/>
      <c r="K25" s="8" t="s">
        <v>58</v>
      </c>
      <c r="L25" s="213"/>
      <c r="M25" s="4" t="s">
        <v>32</v>
      </c>
    </row>
    <row r="26" spans="1:13" ht="26" customHeight="1">
      <c r="B26" s="71"/>
      <c r="C26" s="87" t="s">
        <v>27</v>
      </c>
      <c r="D26" s="210"/>
      <c r="E26" s="4" t="s">
        <v>58</v>
      </c>
      <c r="F26" s="210"/>
      <c r="G26" s="8" t="s">
        <v>58</v>
      </c>
      <c r="H26" s="213"/>
      <c r="I26" s="4" t="s">
        <v>32</v>
      </c>
      <c r="J26" s="210"/>
      <c r="K26" s="8" t="s">
        <v>58</v>
      </c>
      <c r="L26" s="213"/>
      <c r="M26" s="4" t="s">
        <v>32</v>
      </c>
    </row>
    <row r="27" spans="1:13" ht="26" customHeight="1">
      <c r="B27" s="71"/>
      <c r="C27" s="87" t="s">
        <v>28</v>
      </c>
      <c r="D27" s="210"/>
      <c r="E27" s="4" t="s">
        <v>58</v>
      </c>
      <c r="F27" s="210"/>
      <c r="G27" s="8" t="s">
        <v>58</v>
      </c>
      <c r="H27" s="213"/>
      <c r="I27" s="4" t="s">
        <v>32</v>
      </c>
      <c r="J27" s="210"/>
      <c r="K27" s="8" t="s">
        <v>58</v>
      </c>
      <c r="L27" s="213"/>
      <c r="M27" s="4" t="s">
        <v>32</v>
      </c>
    </row>
    <row r="28" spans="1:13" ht="26" customHeight="1">
      <c r="B28" s="71"/>
      <c r="C28" s="87" t="s">
        <v>29</v>
      </c>
      <c r="D28" s="210"/>
      <c r="E28" s="4" t="s">
        <v>58</v>
      </c>
      <c r="F28" s="210"/>
      <c r="G28" s="8" t="s">
        <v>58</v>
      </c>
      <c r="H28" s="213"/>
      <c r="I28" s="4" t="s">
        <v>32</v>
      </c>
      <c r="J28" s="210"/>
      <c r="K28" s="8" t="s">
        <v>58</v>
      </c>
      <c r="L28" s="213"/>
      <c r="M28" s="4" t="s">
        <v>32</v>
      </c>
    </row>
    <row r="29" spans="1:13" ht="26" customHeight="1">
      <c r="B29" s="71"/>
      <c r="C29" s="87" t="s">
        <v>4</v>
      </c>
      <c r="D29" s="210"/>
      <c r="E29" s="4" t="s">
        <v>58</v>
      </c>
      <c r="F29" s="210"/>
      <c r="G29" s="8" t="s">
        <v>58</v>
      </c>
      <c r="H29" s="213"/>
      <c r="I29" s="4" t="s">
        <v>32</v>
      </c>
      <c r="J29" s="210"/>
      <c r="K29" s="8" t="s">
        <v>58</v>
      </c>
      <c r="L29" s="213"/>
      <c r="M29" s="4" t="s">
        <v>32</v>
      </c>
    </row>
    <row r="30" spans="1:13" ht="26" customHeight="1">
      <c r="B30" s="71"/>
      <c r="C30" s="87" t="s">
        <v>20</v>
      </c>
      <c r="D30" s="210"/>
      <c r="E30" s="4" t="s">
        <v>58</v>
      </c>
      <c r="F30" s="210"/>
      <c r="G30" s="8" t="s">
        <v>58</v>
      </c>
      <c r="H30" s="213"/>
      <c r="I30" s="4" t="s">
        <v>32</v>
      </c>
      <c r="J30" s="210"/>
      <c r="K30" s="8" t="s">
        <v>58</v>
      </c>
      <c r="L30" s="213"/>
      <c r="M30" s="4" t="s">
        <v>32</v>
      </c>
    </row>
    <row r="31" spans="1:13" ht="26" customHeight="1">
      <c r="B31" s="71"/>
      <c r="C31" s="87" t="s">
        <v>21</v>
      </c>
      <c r="D31" s="210"/>
      <c r="E31" s="4" t="s">
        <v>58</v>
      </c>
      <c r="F31" s="210"/>
      <c r="G31" s="8" t="s">
        <v>58</v>
      </c>
      <c r="H31" s="213"/>
      <c r="I31" s="4" t="s">
        <v>32</v>
      </c>
      <c r="J31" s="210"/>
      <c r="K31" s="8" t="s">
        <v>58</v>
      </c>
      <c r="L31" s="213"/>
      <c r="M31" s="4" t="s">
        <v>32</v>
      </c>
    </row>
    <row r="32" spans="1:13" ht="26" customHeight="1">
      <c r="B32" s="71"/>
      <c r="C32" s="87" t="s">
        <v>22</v>
      </c>
      <c r="D32" s="210"/>
      <c r="E32" s="4" t="s">
        <v>58</v>
      </c>
      <c r="F32" s="210"/>
      <c r="G32" s="8" t="s">
        <v>58</v>
      </c>
      <c r="H32" s="213"/>
      <c r="I32" s="4" t="s">
        <v>32</v>
      </c>
      <c r="J32" s="210"/>
      <c r="K32" s="8" t="s">
        <v>58</v>
      </c>
      <c r="L32" s="213"/>
      <c r="M32" s="4" t="s">
        <v>32</v>
      </c>
    </row>
    <row r="33" spans="2:13" ht="26" customHeight="1">
      <c r="B33" s="71"/>
      <c r="C33" s="87" t="s">
        <v>23</v>
      </c>
      <c r="D33" s="210"/>
      <c r="E33" s="4" t="s">
        <v>58</v>
      </c>
      <c r="F33" s="210"/>
      <c r="G33" s="8" t="s">
        <v>58</v>
      </c>
      <c r="H33" s="213"/>
      <c r="I33" s="4" t="s">
        <v>32</v>
      </c>
      <c r="J33" s="210"/>
      <c r="K33" s="8" t="s">
        <v>58</v>
      </c>
      <c r="L33" s="213"/>
      <c r="M33" s="4" t="s">
        <v>32</v>
      </c>
    </row>
    <row r="34" spans="2:13" ht="26" customHeight="1">
      <c r="B34" s="71"/>
      <c r="C34" s="87" t="s">
        <v>24</v>
      </c>
      <c r="D34" s="210"/>
      <c r="E34" s="4" t="s">
        <v>58</v>
      </c>
      <c r="F34" s="210"/>
      <c r="G34" s="8" t="s">
        <v>58</v>
      </c>
      <c r="H34" s="213"/>
      <c r="I34" s="4" t="s">
        <v>32</v>
      </c>
      <c r="J34" s="210"/>
      <c r="K34" s="8" t="s">
        <v>58</v>
      </c>
      <c r="L34" s="213"/>
      <c r="M34" s="4" t="s">
        <v>32</v>
      </c>
    </row>
    <row r="35" spans="2:13" ht="26" customHeight="1" thickBot="1">
      <c r="B35" s="75"/>
      <c r="C35" s="87" t="s">
        <v>25</v>
      </c>
      <c r="D35" s="211"/>
      <c r="E35" s="2" t="s">
        <v>58</v>
      </c>
      <c r="F35" s="211"/>
      <c r="G35" s="9" t="s">
        <v>58</v>
      </c>
      <c r="H35" s="214"/>
      <c r="I35" s="2" t="s">
        <v>32</v>
      </c>
      <c r="J35" s="211"/>
      <c r="K35" s="9" t="s">
        <v>58</v>
      </c>
      <c r="L35" s="214"/>
      <c r="M35" s="2" t="s">
        <v>32</v>
      </c>
    </row>
    <row r="36" spans="2:13" ht="26" customHeight="1" thickBot="1">
      <c r="B36" s="299" t="s">
        <v>19</v>
      </c>
      <c r="C36" s="300"/>
      <c r="D36" s="88">
        <f>SUM(D24:D35)</f>
        <v>0</v>
      </c>
      <c r="E36" s="5" t="s">
        <v>54</v>
      </c>
      <c r="F36" s="88">
        <f>SUM(F24:F35)</f>
        <v>0</v>
      </c>
      <c r="G36" s="10" t="s">
        <v>54</v>
      </c>
      <c r="H36" s="89">
        <f>SUM(H24:H35)</f>
        <v>0</v>
      </c>
      <c r="I36" s="5" t="s">
        <v>32</v>
      </c>
      <c r="J36" s="88">
        <f>SUM(J24:J35)</f>
        <v>0</v>
      </c>
      <c r="K36" s="10" t="s">
        <v>54</v>
      </c>
      <c r="L36" s="89">
        <f>SUM(L24:L35)</f>
        <v>0</v>
      </c>
      <c r="M36" s="5" t="s">
        <v>32</v>
      </c>
    </row>
    <row r="37" spans="2:13" ht="23" customHeight="1" thickBot="1">
      <c r="B37" s="301" t="s">
        <v>59</v>
      </c>
      <c r="C37" s="301"/>
      <c r="D37" s="301"/>
      <c r="E37" s="301"/>
      <c r="F37" s="301"/>
      <c r="G37" s="76"/>
      <c r="H37" s="77">
        <f>H36-H19</f>
        <v>0</v>
      </c>
      <c r="I37" s="77"/>
      <c r="J37" s="78">
        <f>L36-H36</f>
        <v>0</v>
      </c>
      <c r="K37" s="302" t="s">
        <v>37</v>
      </c>
      <c r="L37" s="302"/>
      <c r="M37" s="302"/>
    </row>
    <row r="38" spans="2:13" ht="14.25" customHeight="1">
      <c r="B38" s="272" t="s">
        <v>34</v>
      </c>
      <c r="C38" s="274" t="s">
        <v>18</v>
      </c>
      <c r="D38" s="272" t="s">
        <v>1</v>
      </c>
      <c r="E38" s="276"/>
      <c r="F38" s="278" t="s">
        <v>73</v>
      </c>
      <c r="G38" s="279"/>
      <c r="H38" s="279"/>
      <c r="I38" s="280"/>
      <c r="J38" s="278" t="s">
        <v>74</v>
      </c>
      <c r="K38" s="279"/>
      <c r="L38" s="279"/>
      <c r="M38" s="280"/>
    </row>
    <row r="39" spans="2:13" ht="15" thickBot="1">
      <c r="B39" s="273"/>
      <c r="C39" s="275"/>
      <c r="D39" s="273"/>
      <c r="E39" s="277"/>
      <c r="F39" s="281" t="s">
        <v>35</v>
      </c>
      <c r="G39" s="282"/>
      <c r="H39" s="282" t="s">
        <v>31</v>
      </c>
      <c r="I39" s="283"/>
      <c r="J39" s="281" t="s">
        <v>17</v>
      </c>
      <c r="K39" s="282"/>
      <c r="L39" s="284" t="s">
        <v>33</v>
      </c>
      <c r="M39" s="285"/>
    </row>
    <row r="40" spans="2:13" ht="26" customHeight="1">
      <c r="B40" s="69">
        <f>M2</f>
        <v>2023</v>
      </c>
      <c r="C40" s="84" t="s">
        <v>3</v>
      </c>
      <c r="D40" s="209"/>
      <c r="E40" s="3" t="s">
        <v>57</v>
      </c>
      <c r="F40" s="209"/>
      <c r="G40" s="7" t="s">
        <v>57</v>
      </c>
      <c r="H40" s="212"/>
      <c r="I40" s="3" t="s">
        <v>32</v>
      </c>
      <c r="J40" s="209"/>
      <c r="K40" s="7" t="s">
        <v>58</v>
      </c>
      <c r="L40" s="212"/>
      <c r="M40" s="3" t="s">
        <v>32</v>
      </c>
    </row>
    <row r="41" spans="2:13" ht="26" customHeight="1">
      <c r="B41" s="79"/>
      <c r="C41" s="85" t="s">
        <v>26</v>
      </c>
      <c r="D41" s="215"/>
      <c r="E41" s="11" t="s">
        <v>58</v>
      </c>
      <c r="F41" s="215"/>
      <c r="G41" s="8" t="s">
        <v>58</v>
      </c>
      <c r="H41" s="216"/>
      <c r="I41" s="4" t="s">
        <v>32</v>
      </c>
      <c r="J41" s="215"/>
      <c r="K41" s="12" t="s">
        <v>58</v>
      </c>
      <c r="L41" s="213"/>
      <c r="M41" s="4" t="s">
        <v>32</v>
      </c>
    </row>
    <row r="42" spans="2:13" ht="26" customHeight="1">
      <c r="B42" s="71"/>
      <c r="C42" s="86" t="s">
        <v>27</v>
      </c>
      <c r="D42" s="210"/>
      <c r="E42" s="4" t="s">
        <v>58</v>
      </c>
      <c r="F42" s="210"/>
      <c r="G42" s="13" t="s">
        <v>58</v>
      </c>
      <c r="H42" s="213"/>
      <c r="I42" s="14" t="s">
        <v>32</v>
      </c>
      <c r="J42" s="210"/>
      <c r="K42" s="8" t="s">
        <v>58</v>
      </c>
      <c r="L42" s="217"/>
      <c r="M42" s="14" t="s">
        <v>32</v>
      </c>
    </row>
    <row r="43" spans="2:13" ht="26" customHeight="1">
      <c r="B43" s="71"/>
      <c r="C43" s="87" t="s">
        <v>28</v>
      </c>
      <c r="D43" s="210"/>
      <c r="E43" s="4" t="s">
        <v>58</v>
      </c>
      <c r="F43" s="210"/>
      <c r="G43" s="8" t="s">
        <v>58</v>
      </c>
      <c r="H43" s="213"/>
      <c r="I43" s="4" t="s">
        <v>32</v>
      </c>
      <c r="J43" s="210"/>
      <c r="K43" s="8" t="s">
        <v>58</v>
      </c>
      <c r="L43" s="213"/>
      <c r="M43" s="4" t="s">
        <v>32</v>
      </c>
    </row>
    <row r="44" spans="2:13" ht="26" customHeight="1">
      <c r="B44" s="71"/>
      <c r="C44" s="87" t="s">
        <v>29</v>
      </c>
      <c r="D44" s="210"/>
      <c r="E44" s="4" t="s">
        <v>58</v>
      </c>
      <c r="F44" s="210"/>
      <c r="G44" s="8" t="s">
        <v>58</v>
      </c>
      <c r="H44" s="213"/>
      <c r="I44" s="4" t="s">
        <v>32</v>
      </c>
      <c r="J44" s="210"/>
      <c r="K44" s="8" t="s">
        <v>58</v>
      </c>
      <c r="L44" s="213"/>
      <c r="M44" s="4" t="s">
        <v>32</v>
      </c>
    </row>
    <row r="45" spans="2:13" ht="26" customHeight="1">
      <c r="B45" s="71"/>
      <c r="C45" s="87" t="s">
        <v>4</v>
      </c>
      <c r="D45" s="210"/>
      <c r="E45" s="4" t="s">
        <v>58</v>
      </c>
      <c r="F45" s="210"/>
      <c r="G45" s="8" t="s">
        <v>58</v>
      </c>
      <c r="H45" s="213"/>
      <c r="I45" s="4" t="s">
        <v>32</v>
      </c>
      <c r="J45" s="210"/>
      <c r="K45" s="8" t="s">
        <v>58</v>
      </c>
      <c r="L45" s="213"/>
      <c r="M45" s="4" t="s">
        <v>32</v>
      </c>
    </row>
    <row r="46" spans="2:13" ht="26" customHeight="1">
      <c r="B46" s="71"/>
      <c r="C46" s="87" t="s">
        <v>20</v>
      </c>
      <c r="D46" s="210"/>
      <c r="E46" s="4" t="s">
        <v>58</v>
      </c>
      <c r="F46" s="210"/>
      <c r="G46" s="8" t="s">
        <v>58</v>
      </c>
      <c r="H46" s="213"/>
      <c r="I46" s="4" t="s">
        <v>32</v>
      </c>
      <c r="J46" s="210"/>
      <c r="K46" s="8" t="s">
        <v>58</v>
      </c>
      <c r="L46" s="213"/>
      <c r="M46" s="4" t="s">
        <v>32</v>
      </c>
    </row>
    <row r="47" spans="2:13" ht="26" customHeight="1">
      <c r="B47" s="71"/>
      <c r="C47" s="87" t="s">
        <v>21</v>
      </c>
      <c r="D47" s="210"/>
      <c r="E47" s="4" t="s">
        <v>58</v>
      </c>
      <c r="F47" s="210"/>
      <c r="G47" s="8" t="s">
        <v>58</v>
      </c>
      <c r="H47" s="213"/>
      <c r="I47" s="4" t="s">
        <v>32</v>
      </c>
      <c r="J47" s="210"/>
      <c r="K47" s="8" t="s">
        <v>58</v>
      </c>
      <c r="L47" s="213"/>
      <c r="M47" s="4" t="s">
        <v>32</v>
      </c>
    </row>
    <row r="48" spans="2:13" ht="26" customHeight="1">
      <c r="B48" s="71"/>
      <c r="C48" s="87" t="s">
        <v>22</v>
      </c>
      <c r="D48" s="210"/>
      <c r="E48" s="4" t="s">
        <v>58</v>
      </c>
      <c r="F48" s="210"/>
      <c r="G48" s="8" t="s">
        <v>58</v>
      </c>
      <c r="H48" s="213"/>
      <c r="I48" s="4" t="s">
        <v>32</v>
      </c>
      <c r="J48" s="210"/>
      <c r="K48" s="8" t="s">
        <v>58</v>
      </c>
      <c r="L48" s="213"/>
      <c r="M48" s="4" t="s">
        <v>32</v>
      </c>
    </row>
    <row r="49" spans="1:13" ht="26" customHeight="1">
      <c r="B49" s="71"/>
      <c r="C49" s="87" t="s">
        <v>23</v>
      </c>
      <c r="D49" s="210"/>
      <c r="E49" s="4" t="s">
        <v>58</v>
      </c>
      <c r="F49" s="210"/>
      <c r="G49" s="8" t="s">
        <v>58</v>
      </c>
      <c r="H49" s="213"/>
      <c r="I49" s="4" t="s">
        <v>32</v>
      </c>
      <c r="J49" s="210"/>
      <c r="K49" s="8" t="s">
        <v>58</v>
      </c>
      <c r="L49" s="213"/>
      <c r="M49" s="4" t="s">
        <v>32</v>
      </c>
    </row>
    <row r="50" spans="1:13" ht="26" customHeight="1">
      <c r="B50" s="71"/>
      <c r="C50" s="87" t="s">
        <v>24</v>
      </c>
      <c r="D50" s="210"/>
      <c r="E50" s="4" t="s">
        <v>58</v>
      </c>
      <c r="F50" s="210"/>
      <c r="G50" s="8" t="s">
        <v>58</v>
      </c>
      <c r="H50" s="213"/>
      <c r="I50" s="4" t="s">
        <v>32</v>
      </c>
      <c r="J50" s="210"/>
      <c r="K50" s="8" t="s">
        <v>58</v>
      </c>
      <c r="L50" s="213"/>
      <c r="M50" s="4" t="s">
        <v>32</v>
      </c>
    </row>
    <row r="51" spans="1:13" ht="26" customHeight="1" thickBot="1">
      <c r="B51" s="75"/>
      <c r="C51" s="87" t="s">
        <v>25</v>
      </c>
      <c r="D51" s="211"/>
      <c r="E51" s="2" t="s">
        <v>58</v>
      </c>
      <c r="F51" s="211"/>
      <c r="G51" s="9" t="s">
        <v>58</v>
      </c>
      <c r="H51" s="214"/>
      <c r="I51" s="2" t="s">
        <v>32</v>
      </c>
      <c r="J51" s="211"/>
      <c r="K51" s="9" t="s">
        <v>58</v>
      </c>
      <c r="L51" s="214"/>
      <c r="M51" s="2" t="s">
        <v>32</v>
      </c>
    </row>
    <row r="52" spans="1:13" ht="26" customHeight="1" thickBot="1">
      <c r="B52" s="299" t="s">
        <v>19</v>
      </c>
      <c r="C52" s="300"/>
      <c r="D52" s="88">
        <f>SUM(D40:D51)</f>
        <v>0</v>
      </c>
      <c r="E52" s="5" t="s">
        <v>54</v>
      </c>
      <c r="F52" s="88">
        <f>SUM(F40:F51)</f>
        <v>0</v>
      </c>
      <c r="G52" s="10" t="s">
        <v>54</v>
      </c>
      <c r="H52" s="89">
        <f>SUM(H40:H51)</f>
        <v>0</v>
      </c>
      <c r="I52" s="5" t="s">
        <v>32</v>
      </c>
      <c r="J52" s="88">
        <f>SUM(J40:J51)</f>
        <v>0</v>
      </c>
      <c r="K52" s="10" t="s">
        <v>54</v>
      </c>
      <c r="L52" s="89">
        <f>SUM(L40:L51)</f>
        <v>0</v>
      </c>
      <c r="M52" s="5" t="s">
        <v>32</v>
      </c>
    </row>
    <row r="53" spans="1:13" ht="23" customHeight="1">
      <c r="B53" s="301" t="s">
        <v>59</v>
      </c>
      <c r="C53" s="301"/>
      <c r="D53" s="301"/>
      <c r="E53" s="301"/>
      <c r="F53" s="301"/>
      <c r="G53" s="301"/>
      <c r="H53" s="77">
        <f>H52-H36</f>
        <v>0</v>
      </c>
      <c r="I53" s="77"/>
      <c r="J53" s="78">
        <f>L52-H52</f>
        <v>0</v>
      </c>
      <c r="L53" s="78">
        <f>J53-J37</f>
        <v>0</v>
      </c>
    </row>
    <row r="54" spans="1:13" ht="7" customHeight="1"/>
    <row r="55" spans="1:13">
      <c r="A55" s="80" t="s">
        <v>75</v>
      </c>
      <c r="B55" s="80"/>
      <c r="C55" s="80"/>
      <c r="D55" s="80"/>
      <c r="E55" s="80"/>
      <c r="F55" s="80"/>
      <c r="G55" s="80"/>
      <c r="H55" s="80"/>
      <c r="I55" s="80"/>
      <c r="J55" s="80"/>
      <c r="K55" s="80"/>
      <c r="L55" s="80"/>
      <c r="M55" s="80"/>
    </row>
    <row r="56" spans="1:13">
      <c r="A56" s="303" t="s">
        <v>87</v>
      </c>
      <c r="B56" s="303"/>
      <c r="C56" s="303"/>
      <c r="D56" s="303"/>
      <c r="E56" s="303"/>
      <c r="F56" s="303"/>
      <c r="G56" s="303"/>
      <c r="H56" s="303"/>
      <c r="I56" s="303"/>
      <c r="J56" s="303"/>
      <c r="K56" s="303"/>
      <c r="L56" s="303"/>
      <c r="M56" s="303"/>
    </row>
    <row r="57" spans="1:13">
      <c r="A57" s="303"/>
      <c r="B57" s="303"/>
      <c r="C57" s="303"/>
      <c r="D57" s="303"/>
      <c r="E57" s="303"/>
      <c r="F57" s="303"/>
      <c r="G57" s="303"/>
      <c r="H57" s="303"/>
      <c r="I57" s="303"/>
      <c r="J57" s="303"/>
      <c r="K57" s="303"/>
      <c r="L57" s="303"/>
      <c r="M57" s="303"/>
    </row>
    <row r="58" spans="1:13">
      <c r="A58" s="80"/>
      <c r="B58" s="80"/>
      <c r="C58" s="80"/>
      <c r="D58" s="80"/>
      <c r="E58" s="80"/>
      <c r="F58" s="80"/>
      <c r="G58" s="80"/>
      <c r="H58" s="80"/>
      <c r="I58" s="305"/>
      <c r="J58" s="305"/>
      <c r="K58" s="305"/>
      <c r="L58" s="305"/>
      <c r="M58" s="305"/>
    </row>
    <row r="59" spans="1:13">
      <c r="A59" s="306"/>
      <c r="B59" s="306"/>
      <c r="C59" s="80"/>
      <c r="D59" s="80"/>
      <c r="E59" s="80"/>
      <c r="F59" s="80"/>
      <c r="G59" s="80"/>
      <c r="H59" s="80"/>
      <c r="I59" s="80"/>
      <c r="J59" s="80"/>
      <c r="K59" s="80"/>
      <c r="L59" s="81"/>
      <c r="M59" s="81"/>
    </row>
    <row r="60" spans="1:13">
      <c r="A60" s="80"/>
      <c r="B60" s="80"/>
      <c r="C60" s="80"/>
      <c r="D60" s="80"/>
      <c r="E60" s="80"/>
      <c r="F60" s="80"/>
      <c r="G60" s="80"/>
      <c r="H60" s="80"/>
      <c r="I60" s="80"/>
      <c r="J60" s="80"/>
      <c r="K60" s="80"/>
      <c r="L60" s="82"/>
      <c r="M60" s="82"/>
    </row>
    <row r="61" spans="1:13">
      <c r="A61" s="80"/>
      <c r="B61" s="80"/>
      <c r="C61" s="80"/>
      <c r="D61" s="80"/>
      <c r="E61" s="80"/>
      <c r="F61" s="80"/>
      <c r="G61" s="80"/>
      <c r="H61" s="80"/>
      <c r="I61" s="80"/>
      <c r="J61" s="80"/>
      <c r="K61" s="80"/>
      <c r="L61" s="82"/>
      <c r="M61" s="82"/>
    </row>
    <row r="62" spans="1:13">
      <c r="A62" s="80"/>
      <c r="B62" s="80"/>
      <c r="C62" s="80"/>
      <c r="D62" s="80"/>
      <c r="E62" s="80"/>
      <c r="F62" s="80"/>
      <c r="G62" s="80"/>
      <c r="H62" s="80"/>
      <c r="I62" s="80"/>
      <c r="J62" s="80"/>
      <c r="K62" s="80"/>
      <c r="L62" s="82"/>
      <c r="M62" s="82"/>
    </row>
    <row r="63" spans="1:13">
      <c r="A63" s="80"/>
      <c r="B63" s="80"/>
      <c r="C63" s="80"/>
      <c r="D63" s="80"/>
      <c r="E63" s="80"/>
      <c r="F63" s="80"/>
      <c r="G63" s="80"/>
      <c r="H63" s="80"/>
      <c r="I63" s="80"/>
      <c r="J63" s="80"/>
      <c r="K63" s="80"/>
      <c r="L63" s="82"/>
      <c r="M63" s="82"/>
    </row>
    <row r="64" spans="1:13">
      <c r="A64" s="80"/>
      <c r="B64" s="80"/>
      <c r="C64" s="80"/>
      <c r="D64" s="80"/>
      <c r="E64" s="80"/>
      <c r="F64" s="80"/>
      <c r="G64" s="80"/>
      <c r="H64" s="80"/>
      <c r="I64" s="80"/>
      <c r="J64" s="80"/>
      <c r="K64" s="80"/>
      <c r="L64" s="80"/>
      <c r="M64" s="80"/>
    </row>
    <row r="65" spans="1:13">
      <c r="A65" s="80"/>
      <c r="B65" s="80"/>
      <c r="C65" s="80"/>
      <c r="D65" s="80"/>
      <c r="E65" s="80"/>
      <c r="F65" s="80"/>
      <c r="G65" s="80"/>
      <c r="H65" s="80"/>
      <c r="I65" s="80"/>
      <c r="J65" s="80"/>
      <c r="K65" s="307" t="s">
        <v>76</v>
      </c>
      <c r="L65" s="308"/>
      <c r="M65" s="309"/>
    </row>
    <row r="66" spans="1:13">
      <c r="A66" s="80"/>
      <c r="B66" s="80"/>
      <c r="C66" s="80"/>
      <c r="D66" s="80"/>
      <c r="E66" s="80"/>
      <c r="F66" s="80"/>
      <c r="G66" s="80"/>
      <c r="H66" s="80"/>
      <c r="I66" s="80"/>
      <c r="J66" s="80"/>
      <c r="K66" s="310"/>
      <c r="L66" s="303"/>
      <c r="M66" s="311"/>
    </row>
    <row r="67" spans="1:13">
      <c r="A67" s="80"/>
      <c r="B67" s="80"/>
      <c r="C67" s="80"/>
      <c r="D67" s="80"/>
      <c r="E67" s="80"/>
      <c r="F67" s="80"/>
      <c r="G67" s="80"/>
      <c r="H67" s="80"/>
      <c r="I67" s="80"/>
      <c r="J67" s="80"/>
      <c r="K67" s="310"/>
      <c r="L67" s="303"/>
      <c r="M67" s="311"/>
    </row>
    <row r="68" spans="1:13">
      <c r="A68" s="80"/>
      <c r="B68" s="80"/>
      <c r="C68" s="80"/>
      <c r="D68" s="80"/>
      <c r="E68" s="80"/>
      <c r="F68" s="80"/>
      <c r="G68" s="80"/>
      <c r="H68" s="80"/>
      <c r="I68" s="80"/>
      <c r="J68" s="80"/>
      <c r="K68" s="312"/>
      <c r="L68" s="313"/>
      <c r="M68" s="314"/>
    </row>
    <row r="69" spans="1:13" ht="15" customHeight="1">
      <c r="A69" s="80"/>
      <c r="B69" s="80"/>
      <c r="C69" s="80"/>
      <c r="D69" s="80"/>
      <c r="E69" s="80"/>
      <c r="F69" s="80"/>
      <c r="G69" s="80"/>
      <c r="H69" s="80"/>
      <c r="I69" s="80"/>
      <c r="J69" s="80"/>
      <c r="L69" s="95"/>
      <c r="M69" s="95"/>
    </row>
    <row r="70" spans="1:13">
      <c r="A70" s="80"/>
      <c r="B70" s="80"/>
      <c r="C70" s="80"/>
      <c r="D70" s="80"/>
      <c r="E70" s="80"/>
      <c r="F70" s="80"/>
      <c r="G70" s="80"/>
      <c r="H70" s="80"/>
      <c r="I70" s="80"/>
      <c r="J70" s="80"/>
      <c r="K70" s="95"/>
      <c r="L70" s="95"/>
      <c r="M70" s="95"/>
    </row>
    <row r="71" spans="1:13">
      <c r="A71" s="80"/>
      <c r="B71" s="80"/>
      <c r="C71" s="80"/>
      <c r="D71" s="80"/>
      <c r="E71" s="80"/>
      <c r="F71" s="80"/>
      <c r="G71" s="80"/>
      <c r="H71" s="80"/>
      <c r="I71" s="80"/>
      <c r="J71" s="80"/>
      <c r="K71" s="95"/>
      <c r="L71" s="95"/>
      <c r="M71" s="95"/>
    </row>
    <row r="72" spans="1:13">
      <c r="A72" s="80"/>
      <c r="B72" s="80"/>
      <c r="C72" s="80"/>
      <c r="D72" s="80"/>
      <c r="E72" s="80"/>
      <c r="F72" s="80"/>
      <c r="G72" s="80"/>
      <c r="H72" s="80"/>
      <c r="I72" s="80"/>
      <c r="J72" s="80"/>
      <c r="K72" s="95"/>
      <c r="L72" s="95"/>
      <c r="M72" s="95"/>
    </row>
    <row r="73" spans="1:13">
      <c r="A73" s="80"/>
      <c r="B73" s="80"/>
      <c r="C73" s="80"/>
      <c r="D73" s="80"/>
      <c r="E73" s="80"/>
      <c r="F73" s="80"/>
      <c r="G73" s="80"/>
      <c r="H73" s="80"/>
      <c r="I73" s="80"/>
      <c r="J73" s="80"/>
      <c r="K73" s="95"/>
      <c r="L73" s="95"/>
      <c r="M73" s="95"/>
    </row>
    <row r="74" spans="1:13">
      <c r="A74" s="80"/>
      <c r="B74" s="80"/>
      <c r="C74" s="80"/>
      <c r="D74" s="80"/>
      <c r="E74" s="80"/>
      <c r="F74" s="80"/>
      <c r="G74" s="80"/>
      <c r="H74" s="80"/>
      <c r="I74" s="80"/>
      <c r="J74" s="80"/>
      <c r="K74" s="80"/>
      <c r="L74" s="80"/>
      <c r="M74" s="80"/>
    </row>
    <row r="75" spans="1:13">
      <c r="A75" s="17" t="s">
        <v>91</v>
      </c>
      <c r="C75" s="17"/>
      <c r="D75" s="17"/>
      <c r="E75" s="17"/>
      <c r="F75" s="17"/>
      <c r="G75" s="17"/>
      <c r="H75" s="17"/>
      <c r="I75" s="17"/>
      <c r="J75" s="17"/>
      <c r="K75" s="80"/>
      <c r="L75" s="80"/>
      <c r="M75" s="80"/>
    </row>
    <row r="76" spans="1:13">
      <c r="A76" s="17" t="s">
        <v>113</v>
      </c>
      <c r="C76" s="17"/>
      <c r="D76" s="17"/>
      <c r="E76" s="17"/>
      <c r="F76" s="17"/>
      <c r="G76" s="17"/>
      <c r="H76" s="17"/>
      <c r="I76" s="17"/>
      <c r="J76" s="17"/>
      <c r="K76" s="80"/>
      <c r="L76" s="80"/>
      <c r="M76" s="80"/>
    </row>
    <row r="77" spans="1:13" ht="15" customHeight="1">
      <c r="A77" s="304" t="s">
        <v>88</v>
      </c>
      <c r="B77" s="304"/>
      <c r="C77" s="304"/>
      <c r="D77" s="304"/>
      <c r="E77" s="304"/>
      <c r="F77" s="304"/>
      <c r="G77" s="304"/>
      <c r="H77" s="304"/>
      <c r="I77" s="304"/>
      <c r="J77" s="304"/>
      <c r="K77" s="304"/>
      <c r="L77" s="304"/>
      <c r="M77" s="304"/>
    </row>
    <row r="78" spans="1:13">
      <c r="A78" s="304"/>
      <c r="B78" s="304"/>
      <c r="C78" s="304"/>
      <c r="D78" s="304"/>
      <c r="E78" s="304"/>
      <c r="F78" s="304"/>
      <c r="G78" s="304"/>
      <c r="H78" s="304"/>
      <c r="I78" s="304"/>
      <c r="J78" s="304"/>
      <c r="K78" s="304"/>
      <c r="L78" s="304"/>
      <c r="M78" s="304"/>
    </row>
    <row r="79" spans="1:13">
      <c r="A79" s="304"/>
      <c r="B79" s="304"/>
      <c r="C79" s="304"/>
      <c r="D79" s="304"/>
      <c r="E79" s="304"/>
      <c r="F79" s="304"/>
      <c r="G79" s="304"/>
      <c r="H79" s="304"/>
      <c r="I79" s="304"/>
      <c r="J79" s="304"/>
      <c r="K79" s="304"/>
      <c r="L79" s="304"/>
      <c r="M79" s="304"/>
    </row>
    <row r="80" spans="1:13" ht="21" customHeight="1">
      <c r="A80" s="80"/>
      <c r="B80" s="92" t="s">
        <v>104</v>
      </c>
      <c r="C80" s="92"/>
      <c r="D80" s="92"/>
      <c r="E80" s="83"/>
      <c r="F80" s="83"/>
      <c r="G80" s="83"/>
      <c r="H80" s="83"/>
      <c r="I80" s="83"/>
      <c r="J80" s="83"/>
      <c r="K80" s="83"/>
      <c r="L80" s="83"/>
      <c r="M80" s="80"/>
    </row>
    <row r="81" spans="13:13">
      <c r="M81" s="104" t="str">
        <f>"杉並・地域エネルギー協議会（"&amp;M2&amp;".12.10）"</f>
        <v>杉並・地域エネルギー協議会（2023.12.10）</v>
      </c>
    </row>
    <row r="82" spans="13:13" ht="5" customHeight="1"/>
  </sheetData>
  <mergeCells count="35">
    <mergeCell ref="A56:M57"/>
    <mergeCell ref="A77:M79"/>
    <mergeCell ref="I58:K58"/>
    <mergeCell ref="L58:M58"/>
    <mergeCell ref="A59:B59"/>
    <mergeCell ref="K65:M68"/>
    <mergeCell ref="B52:C52"/>
    <mergeCell ref="B53:G53"/>
    <mergeCell ref="B36:C36"/>
    <mergeCell ref="B37:F37"/>
    <mergeCell ref="K37:M37"/>
    <mergeCell ref="B38:B39"/>
    <mergeCell ref="C38:C39"/>
    <mergeCell ref="D38:E39"/>
    <mergeCell ref="F38:I38"/>
    <mergeCell ref="J38:M38"/>
    <mergeCell ref="F39:G39"/>
    <mergeCell ref="H39:I39"/>
    <mergeCell ref="J39:K39"/>
    <mergeCell ref="L39:M39"/>
    <mergeCell ref="B12:C12"/>
    <mergeCell ref="D12:E12"/>
    <mergeCell ref="A1:K1"/>
    <mergeCell ref="B22:B23"/>
    <mergeCell ref="C22:C23"/>
    <mergeCell ref="D22:E23"/>
    <mergeCell ref="F22:I22"/>
    <mergeCell ref="J22:M22"/>
    <mergeCell ref="F23:G23"/>
    <mergeCell ref="H23:I23"/>
    <mergeCell ref="J23:K23"/>
    <mergeCell ref="L23:M23"/>
    <mergeCell ref="B19:C19"/>
    <mergeCell ref="L1:M1"/>
    <mergeCell ref="G16:M19"/>
  </mergeCells>
  <phoneticPr fontId="13"/>
  <printOptions horizontalCentered="1"/>
  <pageMargins left="0.23622047244094491" right="0.23622047244094491" top="0.39370078740157483" bottom="0.19685039370078741" header="0.31496062992125984" footer="7.874015748031496E-2"/>
  <pageSetup paperSize="9" fitToHeight="2" orientation="portrait" r:id="rId1"/>
  <headerFooter>
    <oddFooter>&amp;C&amp;K000000&amp;P</oddFooter>
  </headerFooter>
  <rowBreaks count="1" manualBreakCount="1">
    <brk id="3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590F7-7150-1D48-80A9-B96F6CA75B40}">
  <dimension ref="A1:T70"/>
  <sheetViews>
    <sheetView view="pageLayout" zoomScale="140" zoomScaleNormal="80" zoomScaleSheetLayoutView="140" zoomScalePageLayoutView="140" workbookViewId="0">
      <selection activeCell="K2" sqref="K2"/>
    </sheetView>
  </sheetViews>
  <sheetFormatPr baseColWidth="10" defaultColWidth="13.796875" defaultRowHeight="15"/>
  <cols>
    <col min="1" max="1" width="7.19921875" style="19" customWidth="1"/>
    <col min="2" max="2" width="12.796875" style="19" customWidth="1"/>
    <col min="3" max="3" width="10" style="19" customWidth="1"/>
    <col min="4" max="4" width="7.19921875" style="19" customWidth="1"/>
    <col min="5" max="5" width="10" style="19" customWidth="1"/>
    <col min="6" max="7" width="7.19921875" style="19" customWidth="1"/>
    <col min="8" max="8" width="19.796875" style="19" customWidth="1"/>
    <col min="9" max="9" width="10" style="19" customWidth="1"/>
    <col min="10" max="11" width="7.19921875" style="19" customWidth="1"/>
    <col min="12" max="12" width="13.796875" style="19"/>
    <col min="13" max="13" width="20.59765625" style="19" customWidth="1"/>
    <col min="14" max="14" width="6" style="19" customWidth="1"/>
    <col min="15" max="15" width="13.796875" style="19" customWidth="1"/>
    <col min="16" max="16" width="18.3984375" style="19" customWidth="1"/>
    <col min="17" max="16384" width="13.796875" style="19"/>
  </cols>
  <sheetData>
    <row r="1" spans="1:20" ht="52.5" customHeight="1" thickBot="1">
      <c r="A1" s="371" t="str">
        <f>"【提出用】太陽光発電機器情報記入用紙 Ｂ　（"&amp;K2&amp;"）"</f>
        <v>【提出用】太陽光発電機器情報記入用紙 Ｂ　（2023）</v>
      </c>
      <c r="B1" s="372"/>
      <c r="C1" s="372"/>
      <c r="D1" s="372"/>
      <c r="E1" s="372"/>
      <c r="F1" s="372"/>
      <c r="G1" s="372"/>
      <c r="H1" s="372"/>
      <c r="I1" s="373"/>
      <c r="J1" s="315"/>
      <c r="K1" s="316"/>
      <c r="L1" s="18"/>
      <c r="M1" s="18"/>
      <c r="N1" s="30"/>
    </row>
    <row r="2" spans="1:20" ht="6" customHeight="1">
      <c r="A2" s="20"/>
      <c r="B2" s="20"/>
      <c r="C2" s="20"/>
      <c r="D2" s="20"/>
      <c r="E2" s="20"/>
      <c r="F2" s="21"/>
      <c r="G2" s="21"/>
      <c r="H2" s="21"/>
      <c r="I2" s="21"/>
      <c r="K2" s="108">
        <f>'太陽光(データ表)'!M2</f>
        <v>2023</v>
      </c>
      <c r="L2" s="21"/>
      <c r="M2" s="21"/>
    </row>
    <row r="3" spans="1:20" s="21" customFormat="1" ht="23" customHeight="1">
      <c r="A3" s="103" t="s">
        <v>114</v>
      </c>
      <c r="B3" s="103"/>
    </row>
    <row r="4" spans="1:20" ht="6" customHeight="1">
      <c r="A4" s="20"/>
      <c r="B4" s="20"/>
      <c r="C4" s="20"/>
      <c r="D4" s="20"/>
      <c r="E4" s="20"/>
      <c r="F4" s="20"/>
      <c r="G4" s="20"/>
      <c r="H4" s="20"/>
      <c r="I4" s="20"/>
      <c r="J4" s="20"/>
      <c r="K4" s="20"/>
      <c r="L4" s="20"/>
      <c r="M4" s="20"/>
      <c r="N4" s="20"/>
      <c r="O4" s="21"/>
    </row>
    <row r="5" spans="1:20" s="199" customFormat="1" ht="13">
      <c r="A5" s="200"/>
      <c r="B5" s="201" t="s">
        <v>182</v>
      </c>
      <c r="D5" s="202"/>
      <c r="E5" s="199" t="s">
        <v>197</v>
      </c>
      <c r="R5" s="203"/>
      <c r="S5" s="203"/>
      <c r="T5" s="203"/>
    </row>
    <row r="6" spans="1:20" ht="6" customHeight="1">
      <c r="A6" s="20"/>
      <c r="B6" s="20"/>
      <c r="C6" s="20"/>
      <c r="D6" s="20"/>
      <c r="E6" s="20"/>
      <c r="F6" s="20"/>
      <c r="G6" s="20"/>
      <c r="H6" s="20"/>
      <c r="I6" s="20"/>
      <c r="J6" s="20"/>
      <c r="K6" s="20"/>
      <c r="L6" s="20"/>
      <c r="M6" s="20"/>
      <c r="N6" s="20"/>
      <c r="O6" s="21"/>
    </row>
    <row r="7" spans="1:20" s="48" customFormat="1" ht="23" customHeight="1">
      <c r="A7" s="48" t="s">
        <v>39</v>
      </c>
    </row>
    <row r="8" spans="1:20" ht="23" customHeight="1">
      <c r="A8" s="249"/>
      <c r="B8" s="58" t="s">
        <v>194</v>
      </c>
      <c r="C8" s="20"/>
      <c r="D8" s="20"/>
      <c r="E8" s="20"/>
      <c r="H8" s="20"/>
      <c r="I8" s="20"/>
      <c r="J8" s="20"/>
      <c r="K8" s="20"/>
      <c r="L8" s="20"/>
      <c r="M8" s="20"/>
      <c r="N8" s="20"/>
      <c r="O8" s="21"/>
    </row>
    <row r="9" spans="1:20" s="21" customFormat="1" ht="23" customHeight="1">
      <c r="A9" s="21" t="s">
        <v>70</v>
      </c>
      <c r="L9" s="48"/>
      <c r="M9" s="48"/>
      <c r="N9" s="48"/>
    </row>
    <row r="10" spans="1:20" s="21" customFormat="1">
      <c r="A10" s="46" t="s">
        <v>82</v>
      </c>
      <c r="B10" s="46"/>
      <c r="C10" s="22"/>
      <c r="D10" s="22"/>
      <c r="E10" s="22"/>
      <c r="F10" s="22"/>
      <c r="G10" s="22"/>
      <c r="H10" s="22"/>
      <c r="I10" s="22"/>
      <c r="J10" s="22"/>
      <c r="K10" s="22"/>
      <c r="L10" s="48"/>
      <c r="M10" s="48"/>
      <c r="N10" s="48"/>
    </row>
    <row r="11" spans="1:20" s="21" customFormat="1" ht="23" customHeight="1">
      <c r="A11" s="47" t="s">
        <v>6</v>
      </c>
      <c r="B11" s="248"/>
      <c r="C11" s="34"/>
      <c r="D11" s="34"/>
      <c r="E11" s="34"/>
      <c r="F11" s="34"/>
      <c r="G11" s="34"/>
      <c r="H11" s="34"/>
      <c r="I11" s="34"/>
      <c r="J11" s="33"/>
      <c r="K11" s="35"/>
      <c r="L11" s="48"/>
      <c r="M11" s="48"/>
      <c r="N11" s="48"/>
    </row>
    <row r="12" spans="1:20" ht="23" customHeight="1">
      <c r="A12" s="330"/>
      <c r="B12" s="331"/>
      <c r="C12" s="331"/>
      <c r="D12" s="331"/>
      <c r="E12" s="331"/>
      <c r="F12" s="331"/>
      <c r="G12" s="331"/>
      <c r="H12" s="331"/>
      <c r="I12" s="331"/>
      <c r="J12" s="331"/>
      <c r="K12" s="332"/>
      <c r="L12" s="48"/>
      <c r="M12" s="48"/>
      <c r="N12" s="48"/>
    </row>
    <row r="13" spans="1:20" ht="23" customHeight="1">
      <c r="A13" s="330"/>
      <c r="B13" s="331"/>
      <c r="C13" s="331"/>
      <c r="D13" s="331"/>
      <c r="E13" s="331"/>
      <c r="F13" s="331"/>
      <c r="G13" s="331"/>
      <c r="H13" s="331"/>
      <c r="I13" s="331"/>
      <c r="J13" s="331"/>
      <c r="K13" s="332"/>
      <c r="L13" s="48"/>
      <c r="M13" s="48"/>
      <c r="N13" s="48"/>
    </row>
    <row r="14" spans="1:20" ht="23" customHeight="1">
      <c r="A14" s="330"/>
      <c r="B14" s="331"/>
      <c r="C14" s="331"/>
      <c r="D14" s="331"/>
      <c r="E14" s="331"/>
      <c r="F14" s="331"/>
      <c r="G14" s="331"/>
      <c r="H14" s="331"/>
      <c r="I14" s="331"/>
      <c r="J14" s="331"/>
      <c r="K14" s="332"/>
      <c r="L14" s="48"/>
      <c r="M14" s="48"/>
      <c r="N14" s="48"/>
    </row>
    <row r="15" spans="1:20" ht="23" customHeight="1">
      <c r="A15" s="330"/>
      <c r="B15" s="331"/>
      <c r="C15" s="331"/>
      <c r="D15" s="331"/>
      <c r="E15" s="331"/>
      <c r="F15" s="331"/>
      <c r="G15" s="331"/>
      <c r="H15" s="331"/>
      <c r="I15" s="331"/>
      <c r="J15" s="331"/>
      <c r="K15" s="332"/>
      <c r="L15" s="48"/>
      <c r="M15" s="48"/>
      <c r="N15" s="48"/>
    </row>
    <row r="16" spans="1:20" ht="23" customHeight="1">
      <c r="A16" s="330"/>
      <c r="B16" s="331"/>
      <c r="C16" s="331"/>
      <c r="D16" s="331"/>
      <c r="E16" s="331"/>
      <c r="F16" s="331"/>
      <c r="G16" s="331"/>
      <c r="H16" s="331"/>
      <c r="I16" s="331"/>
      <c r="J16" s="331"/>
      <c r="K16" s="332"/>
      <c r="L16" s="48"/>
      <c r="M16" s="48"/>
      <c r="N16" s="48"/>
    </row>
    <row r="17" spans="1:15" ht="23" customHeight="1">
      <c r="A17" s="330"/>
      <c r="B17" s="331"/>
      <c r="C17" s="331"/>
      <c r="D17" s="331"/>
      <c r="E17" s="331"/>
      <c r="F17" s="331"/>
      <c r="G17" s="331"/>
      <c r="H17" s="331"/>
      <c r="I17" s="331"/>
      <c r="J17" s="331"/>
      <c r="K17" s="332"/>
      <c r="L17" s="48"/>
      <c r="M17" s="48"/>
      <c r="N17" s="48"/>
    </row>
    <row r="18" spans="1:15" ht="23" customHeight="1">
      <c r="A18" s="330"/>
      <c r="B18" s="331"/>
      <c r="C18" s="331"/>
      <c r="D18" s="331"/>
      <c r="E18" s="331"/>
      <c r="F18" s="331"/>
      <c r="G18" s="331"/>
      <c r="H18" s="331"/>
      <c r="I18" s="331"/>
      <c r="J18" s="331"/>
      <c r="K18" s="332"/>
      <c r="L18" s="48"/>
      <c r="M18" s="48"/>
      <c r="N18" s="48"/>
    </row>
    <row r="19" spans="1:15">
      <c r="A19" s="333"/>
      <c r="B19" s="334"/>
      <c r="C19" s="334"/>
      <c r="D19" s="334"/>
      <c r="E19" s="334"/>
      <c r="F19" s="334"/>
      <c r="G19" s="334"/>
      <c r="H19" s="334"/>
      <c r="I19" s="334"/>
      <c r="J19" s="334"/>
      <c r="K19" s="335"/>
      <c r="L19" s="48"/>
      <c r="M19" s="48"/>
      <c r="N19" s="48"/>
    </row>
    <row r="20" spans="1:15" ht="15" customHeight="1">
      <c r="A20" s="42"/>
      <c r="B20" s="42"/>
      <c r="C20" s="42"/>
      <c r="D20" s="42"/>
      <c r="E20" s="42"/>
      <c r="F20" s="42"/>
      <c r="G20" s="42"/>
      <c r="H20" s="42"/>
      <c r="I20" s="42"/>
      <c r="J20" s="42"/>
      <c r="K20" s="257" t="s">
        <v>110</v>
      </c>
      <c r="L20" s="48"/>
      <c r="M20" s="48"/>
      <c r="N20" s="48"/>
      <c r="O20" s="42"/>
    </row>
    <row r="21" spans="1:15" ht="23" customHeight="1">
      <c r="A21" s="32" t="s">
        <v>68</v>
      </c>
      <c r="B21" s="32"/>
      <c r="C21" s="32"/>
      <c r="D21" s="32"/>
      <c r="E21" s="32"/>
      <c r="F21" s="32"/>
      <c r="G21" s="21"/>
      <c r="H21" s="21" t="s">
        <v>84</v>
      </c>
      <c r="I21" s="21"/>
      <c r="J21" s="21"/>
      <c r="K21" s="21"/>
      <c r="L21" s="48"/>
      <c r="M21" s="48"/>
      <c r="N21" s="48"/>
    </row>
    <row r="22" spans="1:15" s="44" customFormat="1" ht="23" customHeight="1">
      <c r="A22" s="379" t="s">
        <v>8</v>
      </c>
      <c r="B22" s="380"/>
      <c r="C22" s="374"/>
      <c r="D22" s="375"/>
      <c r="E22" s="375"/>
      <c r="F22" s="376"/>
      <c r="H22" s="59" t="s">
        <v>85</v>
      </c>
      <c r="I22" s="59"/>
      <c r="J22" s="59"/>
      <c r="L22" s="48"/>
      <c r="M22" s="48"/>
      <c r="N22" s="48"/>
    </row>
    <row r="23" spans="1:15" s="44" customFormat="1" ht="23" customHeight="1">
      <c r="A23" s="379" t="s">
        <v>9</v>
      </c>
      <c r="B23" s="380"/>
      <c r="C23" s="377"/>
      <c r="D23" s="378"/>
      <c r="E23" s="378"/>
      <c r="F23" s="242" t="s">
        <v>10</v>
      </c>
      <c r="G23" s="244"/>
      <c r="H23" s="45" t="s">
        <v>40</v>
      </c>
      <c r="I23" s="377"/>
      <c r="J23" s="378"/>
      <c r="K23" s="242" t="s">
        <v>38</v>
      </c>
      <c r="L23" s="48"/>
      <c r="M23" s="48"/>
      <c r="N23" s="48"/>
    </row>
    <row r="24" spans="1:15" s="44" customFormat="1" ht="23" customHeight="1">
      <c r="A24" s="379" t="s">
        <v>11</v>
      </c>
      <c r="B24" s="380"/>
      <c r="C24" s="377"/>
      <c r="D24" s="378"/>
      <c r="E24" s="378"/>
      <c r="F24" s="384"/>
      <c r="G24" s="244"/>
      <c r="H24" s="45" t="s">
        <v>48</v>
      </c>
      <c r="I24" s="377"/>
      <c r="J24" s="378"/>
      <c r="K24" s="242" t="s">
        <v>38</v>
      </c>
      <c r="L24" s="48"/>
      <c r="M24" s="48"/>
      <c r="N24" s="48"/>
    </row>
    <row r="25" spans="1:15" s="44" customFormat="1" ht="23" customHeight="1">
      <c r="A25" s="350" t="s">
        <v>12</v>
      </c>
      <c r="B25" s="351"/>
      <c r="C25" s="250"/>
      <c r="D25" s="247" t="s">
        <v>67</v>
      </c>
      <c r="E25" s="251"/>
      <c r="F25" s="242" t="s">
        <v>5</v>
      </c>
      <c r="G25" s="245"/>
      <c r="H25" s="45" t="s">
        <v>49</v>
      </c>
      <c r="I25" s="377"/>
      <c r="J25" s="378"/>
      <c r="K25" s="242" t="s">
        <v>38</v>
      </c>
      <c r="L25" s="48"/>
      <c r="M25" s="48"/>
      <c r="N25" s="48"/>
      <c r="O25" s="55"/>
    </row>
    <row r="26" spans="1:15" ht="23" customHeight="1">
      <c r="A26" s="379" t="s">
        <v>196</v>
      </c>
      <c r="B26" s="380"/>
      <c r="C26" s="363"/>
      <c r="D26" s="364"/>
      <c r="E26" s="252"/>
      <c r="F26" s="242" t="s">
        <v>10</v>
      </c>
      <c r="G26" s="245"/>
      <c r="H26" s="16"/>
      <c r="I26" s="23"/>
      <c r="J26" s="42"/>
      <c r="K26" s="42"/>
      <c r="L26" s="48"/>
      <c r="M26" s="48"/>
      <c r="N26" s="48"/>
      <c r="O26" s="42"/>
    </row>
    <row r="27" spans="1:15" ht="15" customHeight="1">
      <c r="A27" s="20"/>
      <c r="B27" s="20"/>
      <c r="C27" s="16"/>
      <c r="D27" s="16"/>
      <c r="E27" s="16"/>
      <c r="F27" s="16"/>
      <c r="G27" s="16"/>
      <c r="H27" s="16"/>
      <c r="I27" s="23"/>
      <c r="J27" s="42"/>
      <c r="K27" s="42"/>
      <c r="L27" s="48"/>
      <c r="M27" s="48"/>
      <c r="N27" s="48"/>
      <c r="O27" s="42"/>
    </row>
    <row r="28" spans="1:15" ht="23" customHeight="1">
      <c r="A28" s="21" t="s">
        <v>69</v>
      </c>
      <c r="B28" s="21"/>
      <c r="C28" s="21"/>
      <c r="D28" s="21"/>
      <c r="E28" s="21"/>
      <c r="F28" s="21"/>
      <c r="G28" s="21"/>
      <c r="H28" s="21"/>
      <c r="I28" s="21"/>
      <c r="J28" s="21"/>
      <c r="K28" s="21"/>
      <c r="L28" s="21"/>
      <c r="M28" s="25"/>
      <c r="N28" s="23"/>
      <c r="O28" s="23"/>
    </row>
    <row r="29" spans="1:15" ht="23" customHeight="1">
      <c r="A29" s="379" t="s">
        <v>43</v>
      </c>
      <c r="B29" s="380"/>
      <c r="C29" s="367"/>
      <c r="D29" s="368"/>
      <c r="E29" s="21"/>
      <c r="H29" s="22"/>
      <c r="I29" s="21"/>
      <c r="J29" s="21"/>
      <c r="K29" s="21"/>
      <c r="L29" s="21"/>
      <c r="M29" s="21"/>
      <c r="N29" s="25"/>
      <c r="O29" s="25"/>
    </row>
    <row r="30" spans="1:15" ht="23" customHeight="1">
      <c r="A30" s="350" t="s">
        <v>44</v>
      </c>
      <c r="B30" s="351"/>
      <c r="C30" s="367"/>
      <c r="D30" s="368"/>
      <c r="E30" s="21"/>
      <c r="H30" s="21"/>
      <c r="I30" s="21"/>
      <c r="J30" s="21"/>
      <c r="K30" s="21"/>
      <c r="L30" s="21"/>
      <c r="M30" s="21"/>
      <c r="N30" s="23"/>
      <c r="O30" s="23"/>
    </row>
    <row r="31" spans="1:15" ht="23" customHeight="1">
      <c r="A31" s="350" t="s">
        <v>45</v>
      </c>
      <c r="B31" s="351"/>
      <c r="C31" s="367"/>
      <c r="D31" s="368"/>
      <c r="E31" s="21"/>
      <c r="H31" s="22"/>
      <c r="I31" s="21"/>
      <c r="J31" s="21"/>
      <c r="K31" s="21"/>
      <c r="L31" s="21"/>
      <c r="M31" s="21"/>
      <c r="N31" s="23"/>
      <c r="O31" s="23"/>
    </row>
    <row r="32" spans="1:15" ht="23" customHeight="1">
      <c r="A32" s="350" t="s">
        <v>46</v>
      </c>
      <c r="B32" s="351"/>
      <c r="C32" s="367"/>
      <c r="D32" s="368"/>
      <c r="E32" s="21"/>
      <c r="H32" s="20"/>
      <c r="I32" s="21"/>
      <c r="J32" s="21"/>
      <c r="K32" s="21"/>
      <c r="L32" s="21"/>
      <c r="M32" s="21"/>
      <c r="N32" s="21"/>
      <c r="O32" s="21"/>
    </row>
    <row r="33" spans="1:15" ht="23" customHeight="1">
      <c r="A33" s="350" t="s">
        <v>47</v>
      </c>
      <c r="B33" s="351"/>
      <c r="C33" s="361"/>
      <c r="D33" s="362"/>
      <c r="E33" s="21"/>
      <c r="H33" s="21"/>
      <c r="I33" s="21"/>
      <c r="J33" s="21"/>
      <c r="K33" s="21"/>
      <c r="L33" s="21"/>
      <c r="M33" s="21"/>
      <c r="N33" s="21"/>
      <c r="O33" s="21"/>
    </row>
    <row r="34" spans="1:15" ht="23" customHeight="1">
      <c r="A34" s="20"/>
      <c r="B34" s="20"/>
      <c r="C34" s="21"/>
      <c r="D34" s="21"/>
      <c r="E34" s="21"/>
      <c r="F34" s="25"/>
      <c r="G34" s="25"/>
      <c r="H34" s="25"/>
      <c r="I34" s="21"/>
      <c r="J34" s="21"/>
      <c r="K34" s="21"/>
      <c r="L34" s="21"/>
    </row>
    <row r="35" spans="1:15" ht="6" customHeight="1">
      <c r="A35" s="20"/>
      <c r="B35" s="20"/>
      <c r="C35" s="21"/>
      <c r="D35" s="21"/>
      <c r="E35" s="21"/>
      <c r="F35" s="25"/>
      <c r="G35" s="25"/>
      <c r="H35" s="25"/>
      <c r="I35" s="21"/>
      <c r="J35" s="21"/>
      <c r="K35" s="21"/>
      <c r="L35" s="21"/>
    </row>
    <row r="36" spans="1:15" ht="25" customHeight="1">
      <c r="A36" s="20"/>
      <c r="B36" s="20"/>
      <c r="F36" s="25"/>
      <c r="G36" s="25"/>
      <c r="H36" s="317" t="s">
        <v>86</v>
      </c>
      <c r="I36" s="317"/>
      <c r="J36" s="317"/>
      <c r="K36" s="318"/>
      <c r="L36" s="21"/>
    </row>
    <row r="37" spans="1:15" ht="23" customHeight="1">
      <c r="A37" s="21" t="s">
        <v>77</v>
      </c>
      <c r="B37" s="21"/>
      <c r="C37" s="21"/>
      <c r="D37" s="21"/>
      <c r="E37" s="21"/>
      <c r="F37" s="21"/>
      <c r="G37" s="21"/>
      <c r="H37" s="21"/>
      <c r="I37" s="22"/>
      <c r="J37" s="22"/>
      <c r="K37" s="22"/>
      <c r="O37" s="22"/>
    </row>
    <row r="38" spans="1:15" ht="23" customHeight="1">
      <c r="A38" s="352"/>
      <c r="B38" s="353"/>
      <c r="C38" s="353"/>
      <c r="D38" s="353"/>
      <c r="E38" s="353"/>
      <c r="F38" s="353"/>
      <c r="G38" s="353"/>
      <c r="H38" s="353"/>
      <c r="I38" s="353"/>
      <c r="J38" s="353"/>
      <c r="K38" s="354"/>
    </row>
    <row r="39" spans="1:15" ht="23" customHeight="1">
      <c r="A39" s="355"/>
      <c r="B39" s="356"/>
      <c r="C39" s="356"/>
      <c r="D39" s="356"/>
      <c r="E39" s="356"/>
      <c r="F39" s="356"/>
      <c r="G39" s="356"/>
      <c r="H39" s="356"/>
      <c r="I39" s="356"/>
      <c r="J39" s="356"/>
      <c r="K39" s="357"/>
    </row>
    <row r="40" spans="1:15" ht="23" customHeight="1">
      <c r="A40" s="355"/>
      <c r="B40" s="356"/>
      <c r="C40" s="356"/>
      <c r="D40" s="356"/>
      <c r="E40" s="356"/>
      <c r="F40" s="356"/>
      <c r="G40" s="356"/>
      <c r="H40" s="356"/>
      <c r="I40" s="356"/>
      <c r="J40" s="356"/>
      <c r="K40" s="357"/>
    </row>
    <row r="41" spans="1:15" ht="23" customHeight="1">
      <c r="A41" s="355"/>
      <c r="B41" s="356"/>
      <c r="C41" s="356"/>
      <c r="D41" s="356"/>
      <c r="E41" s="356"/>
      <c r="F41" s="356"/>
      <c r="G41" s="356"/>
      <c r="H41" s="356"/>
      <c r="I41" s="356"/>
      <c r="J41" s="356"/>
      <c r="K41" s="357"/>
    </row>
    <row r="42" spans="1:15" ht="23" customHeight="1">
      <c r="A42" s="355"/>
      <c r="B42" s="356"/>
      <c r="C42" s="356"/>
      <c r="D42" s="356"/>
      <c r="E42" s="356"/>
      <c r="F42" s="356"/>
      <c r="G42" s="356"/>
      <c r="H42" s="356"/>
      <c r="I42" s="356"/>
      <c r="J42" s="356"/>
      <c r="K42" s="357"/>
    </row>
    <row r="43" spans="1:15" ht="23" customHeight="1">
      <c r="A43" s="358"/>
      <c r="B43" s="359"/>
      <c r="C43" s="359"/>
      <c r="D43" s="359"/>
      <c r="E43" s="359"/>
      <c r="F43" s="359"/>
      <c r="G43" s="359"/>
      <c r="H43" s="359"/>
      <c r="I43" s="359"/>
      <c r="J43" s="359"/>
      <c r="K43" s="360"/>
    </row>
    <row r="44" spans="1:15" ht="23" customHeight="1">
      <c r="A44" s="58" t="s">
        <v>13</v>
      </c>
      <c r="B44" s="58"/>
      <c r="C44" s="21"/>
      <c r="D44" s="21"/>
      <c r="E44" s="21"/>
      <c r="F44" s="21"/>
      <c r="G44" s="21"/>
      <c r="H44" s="21"/>
      <c r="I44" s="21"/>
      <c r="J44" s="21"/>
      <c r="K44" s="21"/>
      <c r="O44" s="21"/>
    </row>
    <row r="45" spans="1:15" ht="15" customHeight="1"/>
    <row r="46" spans="1:15" s="21" customFormat="1" ht="23" customHeight="1">
      <c r="A46" s="19" t="s">
        <v>78</v>
      </c>
      <c r="B46" s="19"/>
    </row>
    <row r="47" spans="1:15" s="21" customFormat="1" ht="34" customHeight="1">
      <c r="A47" s="305" t="s">
        <v>198</v>
      </c>
      <c r="B47" s="305"/>
      <c r="C47" s="305"/>
      <c r="D47" s="305"/>
      <c r="E47" s="305"/>
      <c r="F47" s="305"/>
      <c r="G47" s="305"/>
      <c r="H47" s="305"/>
      <c r="I47" s="305"/>
      <c r="J47" s="305"/>
      <c r="K47" s="305"/>
      <c r="L47" s="19"/>
      <c r="M47" s="19"/>
      <c r="N47" s="19"/>
      <c r="O47" s="19"/>
    </row>
    <row r="48" spans="1:15" s="21" customFormat="1" ht="52" customHeight="1">
      <c r="A48" s="336" t="s">
        <v>199</v>
      </c>
      <c r="B48" s="337"/>
      <c r="C48" s="337"/>
      <c r="D48" s="337"/>
      <c r="E48" s="337"/>
      <c r="F48" s="337"/>
      <c r="G48" s="337"/>
      <c r="H48" s="337"/>
      <c r="I48" s="337"/>
      <c r="J48" s="337"/>
      <c r="K48" s="338"/>
      <c r="L48" s="19"/>
      <c r="M48" s="19"/>
      <c r="N48" s="19"/>
      <c r="O48" s="19"/>
    </row>
    <row r="49" spans="1:16" s="21" customFormat="1" ht="6" customHeight="1">
      <c r="A49" s="41"/>
      <c r="B49" s="41"/>
      <c r="C49" s="41"/>
      <c r="D49" s="41"/>
      <c r="E49" s="41"/>
      <c r="F49" s="41"/>
      <c r="G49" s="41"/>
      <c r="H49" s="41"/>
      <c r="I49" s="41"/>
      <c r="J49" s="41"/>
      <c r="K49" s="41"/>
      <c r="L49" s="19"/>
      <c r="M49" s="19"/>
      <c r="N49" s="19"/>
      <c r="O49" s="19"/>
    </row>
    <row r="50" spans="1:16" ht="23" customHeight="1">
      <c r="A50" s="44" t="s">
        <v>106</v>
      </c>
      <c r="B50" s="44"/>
    </row>
    <row r="51" spans="1:16" s="21" customFormat="1" ht="23" customHeight="1">
      <c r="A51" s="342" t="s">
        <v>80</v>
      </c>
      <c r="B51" s="343"/>
      <c r="C51" s="343"/>
      <c r="D51" s="344"/>
      <c r="E51" s="339"/>
      <c r="F51" s="340"/>
      <c r="G51" s="25"/>
    </row>
    <row r="52" spans="1:16" s="21" customFormat="1" ht="23" customHeight="1">
      <c r="A52" s="381" t="s">
        <v>79</v>
      </c>
      <c r="B52" s="382"/>
      <c r="C52" s="382"/>
      <c r="D52" s="383"/>
      <c r="E52" s="339"/>
      <c r="F52" s="341"/>
      <c r="G52" s="246"/>
    </row>
    <row r="53" spans="1:16" ht="10" customHeight="1"/>
    <row r="54" spans="1:16" ht="23" customHeight="1">
      <c r="A54" s="21" t="s">
        <v>81</v>
      </c>
      <c r="B54" s="21"/>
      <c r="C54" s="22"/>
      <c r="D54" s="22"/>
      <c r="E54" s="22"/>
      <c r="F54" s="22"/>
      <c r="G54" s="22"/>
      <c r="H54" s="22"/>
      <c r="I54" s="22"/>
      <c r="J54" s="22"/>
      <c r="K54" s="22"/>
      <c r="L54" s="22"/>
      <c r="M54" s="22"/>
      <c r="N54" s="21"/>
      <c r="O54" s="21"/>
    </row>
    <row r="55" spans="1:16" s="21" customFormat="1" ht="38" customHeight="1">
      <c r="A55" s="323" t="s">
        <v>115</v>
      </c>
      <c r="B55" s="323"/>
      <c r="C55" s="323"/>
      <c r="D55" s="323"/>
      <c r="E55" s="323"/>
      <c r="F55" s="323"/>
      <c r="G55" s="323"/>
      <c r="H55" s="323"/>
      <c r="I55" s="323"/>
      <c r="J55" s="323"/>
      <c r="K55" s="323"/>
    </row>
    <row r="56" spans="1:16" s="21" customFormat="1" ht="6" customHeight="1">
      <c r="A56" s="22"/>
      <c r="B56" s="22"/>
      <c r="C56" s="22"/>
      <c r="D56" s="22"/>
      <c r="E56" s="22"/>
      <c r="F56" s="22"/>
      <c r="G56" s="22"/>
    </row>
    <row r="57" spans="1:16" s="21" customFormat="1" ht="23" customHeight="1">
      <c r="A57" s="105" t="s">
        <v>107</v>
      </c>
      <c r="B57" s="105"/>
      <c r="C57" s="22"/>
      <c r="D57" s="22"/>
      <c r="E57" s="22"/>
      <c r="F57" s="22"/>
      <c r="G57" s="22"/>
      <c r="H57" s="22"/>
    </row>
    <row r="58" spans="1:16" s="21" customFormat="1" ht="23" customHeight="1">
      <c r="A58" s="43" t="s">
        <v>41</v>
      </c>
      <c r="B58" s="43"/>
      <c r="C58" s="254"/>
      <c r="D58" s="24" t="s">
        <v>42</v>
      </c>
      <c r="E58" s="243"/>
      <c r="F58" s="369"/>
      <c r="G58" s="370"/>
      <c r="H58" s="22"/>
      <c r="J58" s="25"/>
      <c r="K58" s="25"/>
    </row>
    <row r="59" spans="1:16" s="21" customFormat="1" ht="4" customHeight="1">
      <c r="A59" s="22"/>
      <c r="B59" s="22"/>
      <c r="F59" s="22"/>
      <c r="G59" s="22"/>
      <c r="H59" s="22"/>
      <c r="L59" s="16"/>
    </row>
    <row r="60" spans="1:16" s="21" customFormat="1" ht="23" customHeight="1">
      <c r="A60" s="106" t="s">
        <v>50</v>
      </c>
      <c r="B60" s="106"/>
      <c r="F60" s="22"/>
      <c r="G60" s="22"/>
    </row>
    <row r="61" spans="1:16" s="21" customFormat="1">
      <c r="A61" s="107" t="s">
        <v>108</v>
      </c>
      <c r="B61" s="107"/>
      <c r="F61" s="22"/>
      <c r="G61" s="22"/>
    </row>
    <row r="62" spans="1:16" ht="15" customHeight="1">
      <c r="A62" s="22"/>
      <c r="B62" s="22"/>
      <c r="F62" s="22"/>
      <c r="G62" s="22"/>
    </row>
    <row r="63" spans="1:16" ht="23" customHeight="1">
      <c r="A63" s="19" t="s">
        <v>66</v>
      </c>
      <c r="C63" s="21"/>
      <c r="D63" s="21"/>
      <c r="E63" s="21"/>
      <c r="F63" s="21"/>
      <c r="G63" s="21"/>
      <c r="H63" s="21"/>
      <c r="I63" s="21"/>
      <c r="J63" s="21"/>
      <c r="K63" s="21"/>
      <c r="L63" s="22"/>
      <c r="M63" s="22"/>
      <c r="N63" s="22"/>
      <c r="O63" s="22"/>
      <c r="P63" s="22"/>
    </row>
    <row r="64" spans="1:16">
      <c r="A64" s="326" t="s">
        <v>83</v>
      </c>
      <c r="B64" s="327"/>
      <c r="C64" s="187" t="s">
        <v>178</v>
      </c>
      <c r="D64" s="319"/>
      <c r="E64" s="319"/>
      <c r="F64" s="188" t="s">
        <v>179</v>
      </c>
      <c r="G64" s="319"/>
      <c r="H64" s="319"/>
      <c r="I64" s="319"/>
      <c r="J64" s="321"/>
      <c r="K64" s="324" t="s">
        <v>61</v>
      </c>
    </row>
    <row r="65" spans="1:15" ht="23" customHeight="1">
      <c r="A65" s="328" t="s">
        <v>60</v>
      </c>
      <c r="B65" s="329"/>
      <c r="C65" s="189"/>
      <c r="D65" s="320"/>
      <c r="E65" s="320"/>
      <c r="F65" s="190"/>
      <c r="G65" s="320"/>
      <c r="H65" s="320"/>
      <c r="I65" s="320"/>
      <c r="J65" s="322"/>
      <c r="K65" s="325"/>
    </row>
    <row r="66" spans="1:15" ht="26" customHeight="1">
      <c r="A66" s="348" t="s">
        <v>62</v>
      </c>
      <c r="B66" s="349"/>
      <c r="C66" s="175" t="s">
        <v>63</v>
      </c>
      <c r="D66" s="365"/>
      <c r="E66" s="365"/>
      <c r="F66" s="365"/>
      <c r="G66" s="365"/>
      <c r="H66" s="365"/>
      <c r="I66" s="365"/>
      <c r="J66" s="365"/>
      <c r="K66" s="366"/>
    </row>
    <row r="67" spans="1:15" ht="26" customHeight="1">
      <c r="A67" s="348" t="s">
        <v>64</v>
      </c>
      <c r="B67" s="349"/>
      <c r="C67" s="345"/>
      <c r="D67" s="346"/>
      <c r="E67" s="346"/>
      <c r="F67" s="346"/>
      <c r="G67" s="346"/>
      <c r="H67" s="346"/>
      <c r="I67" s="346"/>
      <c r="J67" s="346"/>
      <c r="K67" s="347"/>
    </row>
    <row r="68" spans="1:15" ht="26" customHeight="1">
      <c r="A68" s="348" t="s">
        <v>65</v>
      </c>
      <c r="B68" s="349"/>
      <c r="C68" s="345"/>
      <c r="D68" s="346"/>
      <c r="E68" s="346"/>
      <c r="F68" s="346"/>
      <c r="G68" s="346"/>
      <c r="H68" s="346"/>
      <c r="I68" s="346"/>
      <c r="J68" s="346"/>
      <c r="K68" s="347"/>
    </row>
    <row r="69" spans="1:15" ht="10" customHeight="1">
      <c r="L69" s="22"/>
      <c r="M69" s="22"/>
      <c r="N69" s="22"/>
      <c r="O69" s="22"/>
    </row>
    <row r="70" spans="1:15" ht="21" customHeight="1">
      <c r="B70" s="1" t="s">
        <v>51</v>
      </c>
      <c r="D70" s="1"/>
      <c r="E70" s="1"/>
      <c r="K70" s="104" t="str">
        <f>"杉並・地域エネルギー協議会（"&amp;K2&amp;".12.10）"</f>
        <v>杉並・地域エネルギー協議会（2023.12.10）</v>
      </c>
    </row>
  </sheetData>
  <mergeCells count="48">
    <mergeCell ref="A1:I1"/>
    <mergeCell ref="C22:F22"/>
    <mergeCell ref="I23:J23"/>
    <mergeCell ref="I24:J24"/>
    <mergeCell ref="I25:J25"/>
    <mergeCell ref="A22:B22"/>
    <mergeCell ref="A23:B23"/>
    <mergeCell ref="A24:B24"/>
    <mergeCell ref="A25:B25"/>
    <mergeCell ref="C24:F24"/>
    <mergeCell ref="C23:E23"/>
    <mergeCell ref="A33:B33"/>
    <mergeCell ref="A38:K43"/>
    <mergeCell ref="C33:D33"/>
    <mergeCell ref="C26:D26"/>
    <mergeCell ref="D66:K66"/>
    <mergeCell ref="C30:D30"/>
    <mergeCell ref="C31:D31"/>
    <mergeCell ref="C32:D32"/>
    <mergeCell ref="A30:B30"/>
    <mergeCell ref="A31:B31"/>
    <mergeCell ref="A32:B32"/>
    <mergeCell ref="F58:G58"/>
    <mergeCell ref="A29:B29"/>
    <mergeCell ref="A26:B26"/>
    <mergeCell ref="A52:D52"/>
    <mergeCell ref="C29:D29"/>
    <mergeCell ref="C67:K67"/>
    <mergeCell ref="A66:B66"/>
    <mergeCell ref="A67:B67"/>
    <mergeCell ref="A68:B68"/>
    <mergeCell ref="C68:K68"/>
    <mergeCell ref="J1:K1"/>
    <mergeCell ref="H36:K36"/>
    <mergeCell ref="D64:E64"/>
    <mergeCell ref="D65:E65"/>
    <mergeCell ref="G64:J64"/>
    <mergeCell ref="G65:J65"/>
    <mergeCell ref="A55:K55"/>
    <mergeCell ref="K64:K65"/>
    <mergeCell ref="A64:B64"/>
    <mergeCell ref="A65:B65"/>
    <mergeCell ref="A12:K19"/>
    <mergeCell ref="A47:K47"/>
    <mergeCell ref="A48:K48"/>
    <mergeCell ref="E51:F51"/>
    <mergeCell ref="E52:F52"/>
    <mergeCell ref="A51:D51"/>
  </mergeCells>
  <phoneticPr fontId="2"/>
  <dataValidations count="2">
    <dataValidation type="list" allowBlank="1" showInputMessage="1" showErrorMessage="1" sqref="C29:C32 J58:K58 C58:F58 G51:G52" xr:uid="{1F535485-9C92-FE46-9A0B-545F4CA0E1D9}">
      <formula1>"○"</formula1>
    </dataValidation>
    <dataValidation type="list" allowBlank="1" showInputMessage="1" showErrorMessage="1" sqref="C26" xr:uid="{24405157-FE09-534B-AF37-40EA7DBEEAEA}">
      <formula1>"使用している,使用していない"</formula1>
    </dataValidation>
  </dataValidations>
  <printOptions horizontalCentered="1"/>
  <pageMargins left="0.23622047244094491" right="0.23622047244094491" top="0.70866141732283472" bottom="0.39370078740157483" header="0.31496062992125984" footer="0.23622047244094491"/>
  <pageSetup paperSize="9" fitToHeight="2" orientation="portrait" r:id="rId1"/>
  <headerFooter>
    <oddHeader xml:space="preserve">&amp;C　
</oddHeader>
    <oddFooter xml:space="preserve">&amp;C&amp;P </oddFooter>
  </headerFooter>
  <rowBreaks count="1" manualBreakCount="1">
    <brk id="36"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2A83D-4139-9047-9D40-32143E1BBE39}">
  <dimension ref="A1:L70"/>
  <sheetViews>
    <sheetView showWhiteSpace="0" view="pageLayout" zoomScale="150" zoomScaleNormal="80" zoomScaleSheetLayoutView="120" zoomScalePageLayoutView="150" workbookViewId="0">
      <selection activeCell="H67" sqref="H67"/>
    </sheetView>
  </sheetViews>
  <sheetFormatPr baseColWidth="10" defaultColWidth="13.796875" defaultRowHeight="15"/>
  <cols>
    <col min="1" max="1" width="18.19921875" style="19" customWidth="1"/>
    <col min="2" max="2" width="18.59765625" style="19" customWidth="1"/>
    <col min="3" max="3" width="15.59765625" style="19" customWidth="1"/>
    <col min="4" max="4" width="7.19921875" style="19" customWidth="1"/>
    <col min="5" max="5" width="17.3984375" style="19" customWidth="1"/>
    <col min="6" max="6" width="10.59765625" style="19" customWidth="1"/>
    <col min="7" max="7" width="17.3984375" style="19" customWidth="1"/>
    <col min="8" max="8" width="13.796875" style="19"/>
    <col min="9" max="9" width="20.59765625" style="19" customWidth="1"/>
    <col min="10" max="10" width="6" style="19" customWidth="1"/>
    <col min="11" max="11" width="13.796875" style="19" customWidth="1"/>
    <col min="12" max="12" width="18.3984375" style="19" customWidth="1"/>
    <col min="13" max="16384" width="13.796875" style="19"/>
  </cols>
  <sheetData>
    <row r="1" spans="1:11" ht="52.5" customHeight="1" thickBot="1">
      <c r="A1" s="371" t="str">
        <f>"【記入例】太陽光発電機器情報記入用紙 Ｂ　（"&amp;G2&amp;"）"</f>
        <v>【記入例】太陽光発電機器情報記入用紙 Ｂ　（2023）</v>
      </c>
      <c r="B1" s="372"/>
      <c r="C1" s="372"/>
      <c r="D1" s="372"/>
      <c r="E1" s="372"/>
      <c r="F1" s="373"/>
      <c r="G1" s="31"/>
      <c r="H1" s="18"/>
      <c r="I1" s="18"/>
      <c r="J1" s="30"/>
    </row>
    <row r="2" spans="1:11" ht="6" customHeight="1">
      <c r="A2" s="20"/>
      <c r="B2" s="20"/>
      <c r="C2" s="21"/>
      <c r="D2" s="21"/>
      <c r="E2" s="21"/>
      <c r="F2" s="21"/>
      <c r="G2" s="108">
        <f>'太陽光(データ表)'!M2</f>
        <v>2023</v>
      </c>
      <c r="H2" s="21"/>
      <c r="I2" s="21"/>
    </row>
    <row r="3" spans="1:11" s="21" customFormat="1" ht="23" customHeight="1">
      <c r="A3" s="103" t="s">
        <v>103</v>
      </c>
    </row>
    <row r="4" spans="1:11" ht="6" customHeight="1">
      <c r="A4" s="20"/>
      <c r="B4" s="20"/>
      <c r="C4" s="20"/>
      <c r="D4" s="20"/>
      <c r="E4" s="20"/>
      <c r="F4" s="20"/>
      <c r="G4" s="20"/>
      <c r="H4" s="20"/>
      <c r="I4" s="20"/>
      <c r="J4" s="20"/>
      <c r="K4" s="21"/>
    </row>
    <row r="5" spans="1:11" s="48" customFormat="1" ht="23" customHeight="1">
      <c r="A5" s="48" t="s">
        <v>39</v>
      </c>
    </row>
    <row r="6" spans="1:11" ht="23" customHeight="1">
      <c r="A6" s="58" t="s">
        <v>90</v>
      </c>
      <c r="B6" s="20"/>
      <c r="D6" s="20"/>
      <c r="E6" s="20"/>
      <c r="F6" s="20"/>
      <c r="G6" s="20"/>
      <c r="H6" s="20"/>
      <c r="I6" s="20"/>
      <c r="J6" s="20"/>
      <c r="K6" s="21"/>
    </row>
    <row r="7" spans="1:11" s="21" customFormat="1" ht="23" customHeight="1">
      <c r="A7" s="21" t="s">
        <v>70</v>
      </c>
      <c r="H7" s="48"/>
      <c r="I7" s="48"/>
      <c r="J7" s="48"/>
    </row>
    <row r="8" spans="1:11" s="21" customFormat="1">
      <c r="A8" s="46" t="s">
        <v>82</v>
      </c>
      <c r="B8" s="22"/>
      <c r="C8" s="22"/>
      <c r="D8" s="22"/>
      <c r="E8" s="22"/>
      <c r="F8" s="22"/>
      <c r="G8" s="22"/>
      <c r="H8" s="48"/>
      <c r="I8" s="48"/>
      <c r="J8" s="48"/>
    </row>
    <row r="9" spans="1:11" s="21" customFormat="1" ht="23" customHeight="1">
      <c r="A9" s="47" t="s">
        <v>6</v>
      </c>
      <c r="B9" s="34"/>
      <c r="C9" s="34"/>
      <c r="D9" s="34"/>
      <c r="E9" s="34"/>
      <c r="F9" s="34"/>
      <c r="G9" s="35"/>
      <c r="H9" s="48"/>
      <c r="I9" s="48"/>
      <c r="J9" s="48"/>
    </row>
    <row r="10" spans="1:11" ht="23" customHeight="1">
      <c r="A10" s="36"/>
      <c r="B10" s="37"/>
      <c r="C10" s="37"/>
      <c r="D10" s="37"/>
      <c r="E10" s="37"/>
      <c r="F10" s="37"/>
      <c r="G10" s="38"/>
      <c r="H10" s="48"/>
      <c r="I10" s="48"/>
      <c r="J10" s="48"/>
    </row>
    <row r="11" spans="1:11" ht="23" customHeight="1">
      <c r="A11" s="36"/>
      <c r="B11" s="37"/>
      <c r="C11" s="37"/>
      <c r="D11" s="37"/>
      <c r="E11" s="37"/>
      <c r="F11" s="37"/>
      <c r="G11" s="38"/>
      <c r="H11" s="48"/>
      <c r="I11" s="48"/>
      <c r="J11" s="48"/>
    </row>
    <row r="12" spans="1:11" ht="23" customHeight="1">
      <c r="A12" s="36"/>
      <c r="B12" s="37"/>
      <c r="C12" s="37"/>
      <c r="D12" s="37"/>
      <c r="E12" s="37"/>
      <c r="F12" s="37"/>
      <c r="G12" s="38"/>
      <c r="H12" s="48"/>
      <c r="I12" s="48"/>
      <c r="J12" s="48"/>
    </row>
    <row r="13" spans="1:11" ht="23" customHeight="1">
      <c r="A13" s="36"/>
      <c r="B13" s="37"/>
      <c r="C13" s="37"/>
      <c r="D13" s="37"/>
      <c r="E13" s="37"/>
      <c r="F13" s="37"/>
      <c r="G13" s="38"/>
      <c r="H13" s="48"/>
      <c r="I13" s="48"/>
      <c r="J13" s="48"/>
    </row>
    <row r="14" spans="1:11" ht="23" customHeight="1">
      <c r="A14" s="36"/>
      <c r="C14" s="37"/>
      <c r="D14" s="37"/>
      <c r="E14" s="37"/>
      <c r="F14" s="37"/>
      <c r="G14" s="38"/>
      <c r="H14" s="48"/>
      <c r="I14" s="48"/>
      <c r="J14" s="48"/>
    </row>
    <row r="15" spans="1:11" ht="23" customHeight="1">
      <c r="A15" s="36"/>
      <c r="B15" s="37" t="s">
        <v>109</v>
      </c>
      <c r="C15" s="37"/>
      <c r="D15" s="37"/>
      <c r="E15" s="37"/>
      <c r="F15" s="37"/>
      <c r="G15" s="38"/>
      <c r="H15" s="48"/>
      <c r="I15" s="48"/>
      <c r="J15" s="48"/>
    </row>
    <row r="16" spans="1:11" ht="23" customHeight="1">
      <c r="A16" s="36"/>
      <c r="B16" s="37"/>
      <c r="C16" s="37"/>
      <c r="D16" s="37"/>
      <c r="E16" s="37"/>
      <c r="F16" s="37"/>
      <c r="G16" s="111" t="s">
        <v>111</v>
      </c>
      <c r="H16" s="48"/>
      <c r="I16" s="48"/>
      <c r="J16" s="48"/>
    </row>
    <row r="17" spans="1:11" ht="23" customHeight="1">
      <c r="A17" s="39"/>
      <c r="B17" s="40"/>
      <c r="C17" s="40"/>
      <c r="D17" s="40"/>
      <c r="E17" s="40"/>
      <c r="F17" s="40"/>
      <c r="G17" s="110" t="s">
        <v>110</v>
      </c>
      <c r="H17" s="48"/>
      <c r="I17" s="48"/>
      <c r="J17" s="48"/>
    </row>
    <row r="18" spans="1:11" ht="15" customHeight="1">
      <c r="A18" s="42"/>
      <c r="B18" s="42"/>
      <c r="C18" s="42"/>
      <c r="D18" s="42"/>
      <c r="E18" s="42"/>
      <c r="F18" s="42"/>
      <c r="G18" s="42"/>
      <c r="H18" s="48"/>
      <c r="I18" s="48"/>
      <c r="J18" s="48"/>
      <c r="K18" s="42"/>
    </row>
    <row r="19" spans="1:11" ht="23" customHeight="1">
      <c r="A19" s="32" t="s">
        <v>68</v>
      </c>
      <c r="B19" s="32"/>
      <c r="C19" s="32"/>
      <c r="D19" s="21"/>
      <c r="E19" s="21" t="s">
        <v>84</v>
      </c>
      <c r="F19" s="21"/>
      <c r="G19" s="21"/>
      <c r="H19" s="48"/>
      <c r="I19" s="48"/>
      <c r="J19" s="48"/>
    </row>
    <row r="20" spans="1:11" s="44" customFormat="1" ht="23" customHeight="1">
      <c r="A20" s="49" t="s">
        <v>8</v>
      </c>
      <c r="B20" s="392" t="s">
        <v>101</v>
      </c>
      <c r="C20" s="393"/>
      <c r="D20" s="54"/>
      <c r="E20" s="59" t="s">
        <v>85</v>
      </c>
      <c r="F20" s="59"/>
      <c r="G20" s="59"/>
      <c r="H20" s="48"/>
      <c r="I20" s="48"/>
      <c r="J20" s="48"/>
    </row>
    <row r="21" spans="1:11" s="44" customFormat="1" ht="23" customHeight="1">
      <c r="A21" s="49" t="s">
        <v>9</v>
      </c>
      <c r="B21" s="101" t="s">
        <v>100</v>
      </c>
      <c r="C21" s="100" t="s">
        <v>10</v>
      </c>
      <c r="D21" s="50"/>
      <c r="E21" s="45" t="s">
        <v>40</v>
      </c>
      <c r="F21" s="51"/>
      <c r="G21" s="98" t="s">
        <v>99</v>
      </c>
      <c r="H21" s="48"/>
      <c r="I21" s="48"/>
      <c r="J21" s="48"/>
    </row>
    <row r="22" spans="1:11" s="44" customFormat="1" ht="23" customHeight="1">
      <c r="A22" s="49" t="s">
        <v>11</v>
      </c>
      <c r="B22" s="392" t="s">
        <v>98</v>
      </c>
      <c r="C22" s="393"/>
      <c r="D22" s="50"/>
      <c r="E22" s="45" t="s">
        <v>48</v>
      </c>
      <c r="F22" s="51"/>
      <c r="G22" s="98" t="s">
        <v>97</v>
      </c>
      <c r="H22" s="48"/>
      <c r="I22" s="48"/>
      <c r="J22" s="48"/>
    </row>
    <row r="23" spans="1:11" s="44" customFormat="1" ht="23" customHeight="1">
      <c r="A23" s="52" t="s">
        <v>12</v>
      </c>
      <c r="B23" s="99" t="s">
        <v>96</v>
      </c>
      <c r="C23" s="98" t="s">
        <v>95</v>
      </c>
      <c r="D23" s="54"/>
      <c r="E23" s="45" t="s">
        <v>49</v>
      </c>
      <c r="F23" s="51"/>
      <c r="G23" s="98" t="s">
        <v>94</v>
      </c>
      <c r="H23" s="48"/>
      <c r="I23" s="48"/>
      <c r="J23" s="48"/>
      <c r="K23" s="55"/>
    </row>
    <row r="24" spans="1:11" ht="23" customHeight="1">
      <c r="A24" s="49" t="s">
        <v>89</v>
      </c>
      <c r="B24" s="260" t="s">
        <v>195</v>
      </c>
      <c r="C24" s="53" t="s">
        <v>102</v>
      </c>
      <c r="D24" s="16"/>
      <c r="E24" s="16"/>
      <c r="F24" s="23"/>
      <c r="G24" s="42"/>
      <c r="H24" s="48"/>
      <c r="I24" s="48"/>
      <c r="J24" s="48"/>
      <c r="K24" s="42"/>
    </row>
    <row r="25" spans="1:11" ht="15" customHeight="1">
      <c r="A25" s="20"/>
      <c r="D25" s="16"/>
      <c r="E25" s="16"/>
      <c r="F25" s="23"/>
      <c r="G25" s="42"/>
      <c r="H25" s="48"/>
      <c r="I25" s="48"/>
      <c r="J25" s="48"/>
      <c r="K25" s="42"/>
    </row>
    <row r="26" spans="1:11" ht="23" customHeight="1">
      <c r="A26" s="21" t="s">
        <v>69</v>
      </c>
      <c r="B26" s="21"/>
      <c r="C26" s="21"/>
      <c r="D26" s="21"/>
      <c r="E26" s="21"/>
      <c r="F26" s="21"/>
      <c r="G26" s="21"/>
      <c r="H26" s="21"/>
      <c r="I26" s="25"/>
      <c r="J26" s="23"/>
      <c r="K26" s="23"/>
    </row>
    <row r="27" spans="1:11" ht="23" customHeight="1">
      <c r="A27" s="56" t="s">
        <v>43</v>
      </c>
      <c r="B27" s="26"/>
      <c r="D27" s="21"/>
      <c r="E27" s="22"/>
      <c r="F27" s="21"/>
      <c r="G27" s="21"/>
      <c r="H27" s="21"/>
      <c r="I27" s="21"/>
      <c r="J27" s="25"/>
      <c r="K27" s="25"/>
    </row>
    <row r="28" spans="1:11" ht="23" customHeight="1">
      <c r="A28" s="57" t="s">
        <v>44</v>
      </c>
      <c r="B28" s="97" t="s">
        <v>92</v>
      </c>
      <c r="D28" s="21"/>
      <c r="E28" s="21"/>
      <c r="F28" s="21"/>
      <c r="G28" s="21"/>
      <c r="H28" s="21"/>
      <c r="I28" s="21"/>
      <c r="J28" s="23"/>
      <c r="K28" s="23"/>
    </row>
    <row r="29" spans="1:11" ht="23" customHeight="1">
      <c r="A29" s="57" t="s">
        <v>45</v>
      </c>
      <c r="B29" s="26"/>
      <c r="D29" s="21"/>
      <c r="E29" s="22"/>
      <c r="F29" s="21"/>
      <c r="G29" s="21"/>
      <c r="H29" s="21"/>
      <c r="I29" s="21"/>
      <c r="J29" s="23"/>
      <c r="K29" s="23"/>
    </row>
    <row r="30" spans="1:11" ht="23" customHeight="1">
      <c r="A30" s="57" t="s">
        <v>46</v>
      </c>
      <c r="B30" s="26"/>
      <c r="D30" s="21"/>
      <c r="E30" s="20"/>
      <c r="F30" s="21"/>
      <c r="G30" s="21"/>
      <c r="H30" s="21"/>
      <c r="I30" s="21"/>
      <c r="J30" s="21"/>
      <c r="K30" s="21"/>
    </row>
    <row r="31" spans="1:11" ht="23" customHeight="1">
      <c r="A31" s="57" t="s">
        <v>47</v>
      </c>
      <c r="B31" s="26"/>
      <c r="D31" s="21"/>
      <c r="E31" s="21"/>
      <c r="F31" s="21"/>
      <c r="G31" s="21"/>
      <c r="H31" s="21"/>
      <c r="I31" s="21"/>
      <c r="J31" s="21"/>
      <c r="K31" s="21"/>
    </row>
    <row r="32" spans="1:11" ht="23" customHeight="1">
      <c r="A32" s="20"/>
      <c r="B32" s="21"/>
      <c r="C32" s="25"/>
      <c r="D32" s="21"/>
      <c r="E32" s="25"/>
      <c r="F32" s="21"/>
      <c r="G32" s="21"/>
      <c r="H32" s="21"/>
    </row>
    <row r="33" spans="1:11" ht="23" customHeight="1">
      <c r="A33" s="20"/>
      <c r="B33" s="21"/>
      <c r="C33" s="25"/>
      <c r="D33" s="21"/>
      <c r="E33" s="25"/>
      <c r="F33" s="21"/>
      <c r="G33" s="21"/>
      <c r="H33" s="21"/>
      <c r="I33" s="25"/>
      <c r="J33" s="25"/>
      <c r="K33" s="25"/>
    </row>
    <row r="34" spans="1:11" ht="6" customHeight="1">
      <c r="A34" s="20"/>
      <c r="B34" s="21"/>
      <c r="C34" s="25"/>
      <c r="D34" s="21"/>
      <c r="E34" s="25"/>
      <c r="F34" s="21"/>
      <c r="G34" s="21"/>
      <c r="H34" s="21"/>
    </row>
    <row r="35" spans="1:11" ht="25" customHeight="1">
      <c r="A35" s="20"/>
      <c r="B35" s="21"/>
      <c r="C35" s="25"/>
      <c r="D35" s="21"/>
      <c r="E35" s="25"/>
      <c r="F35" s="403" t="s">
        <v>86</v>
      </c>
      <c r="G35" s="404"/>
      <c r="H35" s="21"/>
    </row>
    <row r="36" spans="1:11" ht="23" customHeight="1">
      <c r="A36" s="21" t="s">
        <v>77</v>
      </c>
      <c r="B36" s="21"/>
      <c r="C36" s="21"/>
      <c r="D36" s="21"/>
      <c r="E36" s="21"/>
      <c r="F36" s="22"/>
      <c r="G36" s="22"/>
      <c r="K36" s="22"/>
    </row>
    <row r="37" spans="1:11" ht="23" customHeight="1">
      <c r="A37" s="394" t="s">
        <v>93</v>
      </c>
      <c r="B37" s="395"/>
      <c r="C37" s="395"/>
      <c r="D37" s="395"/>
      <c r="E37" s="395"/>
      <c r="F37" s="395"/>
      <c r="G37" s="396"/>
    </row>
    <row r="38" spans="1:11" ht="23" customHeight="1">
      <c r="A38" s="397"/>
      <c r="B38" s="398"/>
      <c r="C38" s="398"/>
      <c r="D38" s="398"/>
      <c r="E38" s="398"/>
      <c r="F38" s="398"/>
      <c r="G38" s="399"/>
    </row>
    <row r="39" spans="1:11" ht="23" customHeight="1">
      <c r="A39" s="397"/>
      <c r="B39" s="398"/>
      <c r="C39" s="398"/>
      <c r="D39" s="398"/>
      <c r="E39" s="398"/>
      <c r="F39" s="398"/>
      <c r="G39" s="399"/>
    </row>
    <row r="40" spans="1:11" ht="23" customHeight="1">
      <c r="A40" s="397"/>
      <c r="B40" s="398"/>
      <c r="C40" s="398"/>
      <c r="D40" s="398"/>
      <c r="E40" s="398"/>
      <c r="F40" s="398"/>
      <c r="G40" s="399"/>
    </row>
    <row r="41" spans="1:11" ht="23" customHeight="1">
      <c r="A41" s="397"/>
      <c r="B41" s="398"/>
      <c r="C41" s="398"/>
      <c r="D41" s="398"/>
      <c r="E41" s="398"/>
      <c r="F41" s="398"/>
      <c r="G41" s="399"/>
    </row>
    <row r="42" spans="1:11" ht="23" customHeight="1">
      <c r="A42" s="400"/>
      <c r="B42" s="401"/>
      <c r="C42" s="401"/>
      <c r="D42" s="401"/>
      <c r="E42" s="401"/>
      <c r="F42" s="401"/>
      <c r="G42" s="402"/>
    </row>
    <row r="43" spans="1:11" ht="23" customHeight="1">
      <c r="A43" s="58" t="s">
        <v>13</v>
      </c>
      <c r="B43" s="21"/>
      <c r="C43" s="21"/>
      <c r="D43" s="21"/>
      <c r="E43" s="21"/>
      <c r="F43" s="21"/>
      <c r="G43" s="21"/>
      <c r="K43" s="21"/>
    </row>
    <row r="44" spans="1:11" ht="15" customHeight="1"/>
    <row r="45" spans="1:11" s="21" customFormat="1" ht="23" customHeight="1">
      <c r="A45" s="19" t="s">
        <v>78</v>
      </c>
    </row>
    <row r="46" spans="1:11" s="21" customFormat="1" ht="36" customHeight="1">
      <c r="A46" s="305" t="s">
        <v>105</v>
      </c>
      <c r="B46" s="305"/>
      <c r="C46" s="305"/>
      <c r="D46" s="305"/>
      <c r="E46" s="305"/>
      <c r="F46" s="305"/>
      <c r="G46" s="305"/>
      <c r="H46" s="19"/>
      <c r="I46" s="19"/>
      <c r="J46" s="19"/>
      <c r="K46" s="19"/>
    </row>
    <row r="47" spans="1:11" s="21" customFormat="1" ht="58" customHeight="1">
      <c r="A47" s="387" t="s">
        <v>199</v>
      </c>
      <c r="B47" s="388"/>
      <c r="C47" s="388"/>
      <c r="D47" s="388"/>
      <c r="E47" s="388"/>
      <c r="F47" s="388"/>
      <c r="G47" s="389"/>
      <c r="H47" s="82"/>
      <c r="I47" s="82"/>
      <c r="J47" s="82"/>
      <c r="K47" s="82"/>
    </row>
    <row r="48" spans="1:11" s="21" customFormat="1" ht="6" customHeight="1">
      <c r="A48" s="41"/>
      <c r="B48" s="41"/>
      <c r="C48" s="41"/>
      <c r="D48" s="41"/>
      <c r="E48" s="41"/>
      <c r="F48" s="41"/>
      <c r="G48" s="41"/>
      <c r="H48" s="19"/>
      <c r="I48" s="19"/>
      <c r="J48" s="19"/>
      <c r="K48" s="19"/>
    </row>
    <row r="49" spans="1:12" ht="23" customHeight="1">
      <c r="A49" s="44" t="s">
        <v>106</v>
      </c>
    </row>
    <row r="50" spans="1:12" s="21" customFormat="1" ht="23" customHeight="1">
      <c r="A50" s="29" t="s">
        <v>80</v>
      </c>
      <c r="B50" s="26"/>
      <c r="C50" s="96" t="s">
        <v>92</v>
      </c>
    </row>
    <row r="51" spans="1:12" s="21" customFormat="1" ht="23" customHeight="1">
      <c r="A51" s="24" t="s">
        <v>79</v>
      </c>
      <c r="B51" s="26"/>
      <c r="C51" s="27"/>
      <c r="D51" s="28"/>
    </row>
    <row r="52" spans="1:12" ht="10" customHeight="1">
      <c r="D52" s="21"/>
    </row>
    <row r="53" spans="1:12" ht="23" customHeight="1">
      <c r="A53" s="21" t="s">
        <v>81</v>
      </c>
      <c r="B53" s="22"/>
      <c r="C53" s="22"/>
      <c r="D53" s="21"/>
      <c r="E53" s="22"/>
      <c r="F53" s="22"/>
      <c r="G53" s="22"/>
      <c r="H53" s="22"/>
      <c r="I53" s="22"/>
      <c r="J53" s="21"/>
      <c r="K53" s="21"/>
    </row>
    <row r="54" spans="1:12" s="21" customFormat="1" ht="38" customHeight="1">
      <c r="A54" s="323" t="s">
        <v>201</v>
      </c>
      <c r="B54" s="323"/>
      <c r="C54" s="323"/>
      <c r="D54" s="323"/>
      <c r="E54" s="323"/>
      <c r="F54" s="323"/>
      <c r="G54" s="323"/>
      <c r="H54" s="253"/>
      <c r="I54" s="253"/>
      <c r="J54" s="253"/>
      <c r="K54" s="253"/>
    </row>
    <row r="55" spans="1:12" s="21" customFormat="1" ht="6" customHeight="1">
      <c r="A55" s="22"/>
      <c r="B55" s="22"/>
      <c r="C55" s="22"/>
      <c r="D55" s="22"/>
    </row>
    <row r="56" spans="1:12" s="21" customFormat="1" ht="23" customHeight="1">
      <c r="A56" s="105" t="s">
        <v>107</v>
      </c>
      <c r="B56" s="22"/>
      <c r="C56" s="22"/>
      <c r="D56" s="22"/>
      <c r="E56" s="22"/>
    </row>
    <row r="57" spans="1:12" s="21" customFormat="1" ht="23" customHeight="1">
      <c r="A57" s="43" t="s">
        <v>41</v>
      </c>
      <c r="B57" s="96" t="s">
        <v>92</v>
      </c>
      <c r="C57" s="390" t="s">
        <v>42</v>
      </c>
      <c r="D57" s="391"/>
      <c r="E57" s="43"/>
      <c r="G57" s="25"/>
    </row>
    <row r="58" spans="1:12" s="21" customFormat="1" ht="4" customHeight="1">
      <c r="A58" s="22"/>
      <c r="C58" s="22"/>
      <c r="D58" s="22"/>
      <c r="E58" s="22"/>
      <c r="H58" s="16"/>
    </row>
    <row r="59" spans="1:12" s="21" customFormat="1" ht="18" customHeight="1">
      <c r="A59" s="106" t="s">
        <v>50</v>
      </c>
      <c r="C59" s="22"/>
      <c r="D59" s="22"/>
    </row>
    <row r="60" spans="1:12" s="21" customFormat="1" ht="18" customHeight="1">
      <c r="A60" s="107" t="s">
        <v>108</v>
      </c>
      <c r="C60" s="22"/>
    </row>
    <row r="61" spans="1:12" ht="15" customHeight="1">
      <c r="A61" s="22"/>
      <c r="C61" s="22"/>
    </row>
    <row r="62" spans="1:12" ht="23" customHeight="1">
      <c r="A62" s="19" t="s">
        <v>66</v>
      </c>
      <c r="B62" s="21"/>
      <c r="C62" s="21"/>
      <c r="D62" s="21"/>
      <c r="E62" s="21"/>
      <c r="F62" s="21"/>
      <c r="G62" s="21"/>
      <c r="H62" s="22"/>
      <c r="I62" s="22"/>
      <c r="J62" s="22"/>
      <c r="K62" s="22"/>
      <c r="L62" s="22"/>
    </row>
    <row r="63" spans="1:12">
      <c r="A63" s="196" t="s">
        <v>83</v>
      </c>
      <c r="B63" s="259" t="s">
        <v>178</v>
      </c>
      <c r="C63" s="261"/>
      <c r="D63" s="262" t="s">
        <v>179</v>
      </c>
      <c r="E63" s="261"/>
      <c r="F63" s="263"/>
      <c r="G63" s="385" t="s">
        <v>61</v>
      </c>
      <c r="H63" s="22"/>
    </row>
    <row r="64" spans="1:12" ht="23" customHeight="1">
      <c r="A64" s="197" t="s">
        <v>60</v>
      </c>
      <c r="B64" s="189"/>
      <c r="C64" s="255"/>
      <c r="D64" s="190"/>
      <c r="E64" s="255"/>
      <c r="F64" s="256"/>
      <c r="G64" s="386"/>
    </row>
    <row r="65" spans="1:11" ht="26" customHeight="1">
      <c r="A65" s="182" t="s">
        <v>62</v>
      </c>
      <c r="B65" s="175" t="s">
        <v>63</v>
      </c>
      <c r="C65" s="175"/>
      <c r="D65" s="175"/>
      <c r="E65" s="175"/>
      <c r="F65" s="175"/>
      <c r="G65" s="204"/>
    </row>
    <row r="66" spans="1:11" ht="26" customHeight="1">
      <c r="A66" s="182" t="s">
        <v>64</v>
      </c>
      <c r="B66" s="264"/>
      <c r="C66" s="175"/>
      <c r="D66" s="175"/>
      <c r="E66" s="175"/>
      <c r="F66" s="175"/>
      <c r="G66" s="204"/>
    </row>
    <row r="67" spans="1:11" ht="26" customHeight="1">
      <c r="A67" s="182" t="s">
        <v>65</v>
      </c>
      <c r="B67" s="264"/>
      <c r="C67" s="175"/>
      <c r="D67" s="175"/>
      <c r="E67" s="175"/>
      <c r="F67" s="175"/>
      <c r="G67" s="204"/>
    </row>
    <row r="68" spans="1:11" ht="10" customHeight="1">
      <c r="H68" s="22"/>
      <c r="I68" s="22"/>
      <c r="J68" s="22"/>
      <c r="K68" s="22"/>
    </row>
    <row r="69" spans="1:11" ht="21" customHeight="1">
      <c r="B69" s="1" t="s">
        <v>51</v>
      </c>
    </row>
    <row r="70" spans="1:11" ht="17" customHeight="1">
      <c r="G70" s="104" t="str">
        <f>"杉並・地域エネルギー協議会（"&amp;G2&amp;".12.10）"</f>
        <v>杉並・地域エネルギー協議会（2023.12.10）</v>
      </c>
    </row>
  </sheetData>
  <mergeCells count="10">
    <mergeCell ref="G63:G64"/>
    <mergeCell ref="A1:F1"/>
    <mergeCell ref="A47:G47"/>
    <mergeCell ref="A54:G54"/>
    <mergeCell ref="C57:D57"/>
    <mergeCell ref="B20:C20"/>
    <mergeCell ref="B22:C22"/>
    <mergeCell ref="A37:G42"/>
    <mergeCell ref="F35:G35"/>
    <mergeCell ref="A46:G46"/>
  </mergeCells>
  <phoneticPr fontId="2"/>
  <dataValidations count="2">
    <dataValidation type="list" allowBlank="1" showInputMessage="1" showErrorMessage="1" sqref="G57 C51" xr:uid="{9AEE2F0C-D2AA-A742-A3AF-B8CE4CE5543A}">
      <formula1>"○"</formula1>
    </dataValidation>
    <dataValidation type="list" allowBlank="1" showInputMessage="1" showErrorMessage="1" sqref="B24" xr:uid="{0DAECBC9-092E-7B45-AF6E-7E58BD5FB4A7}">
      <formula1>"使用している,使用していない"</formula1>
    </dataValidation>
  </dataValidations>
  <printOptions horizontalCentered="1"/>
  <pageMargins left="0.23622047244094491" right="0.23622047244094491" top="0.70866141732283472" bottom="0.39370078740157483" header="0.31496062992125984" footer="0.23622047244094491"/>
  <pageSetup paperSize="9" fitToHeight="2" orientation="portrait" r:id="rId1"/>
  <headerFooter>
    <oddFooter xml:space="preserve">&amp;C&amp;P </oddFooter>
  </headerFooter>
  <rowBreaks count="1" manualBreakCount="1">
    <brk id="35" max="16383" man="1"/>
  </rowBreaks>
  <drawing r:id="rId2"/>
  <legacyDrawing r:id="rId3"/>
  <oleObjects>
    <mc:AlternateContent xmlns:mc="http://schemas.openxmlformats.org/markup-compatibility/2006">
      <mc:Choice Requires="x14">
        <oleObject progId="AcroExch.Document.DC" shapeId="5121" r:id="rId4">
          <objectPr defaultSize="0" autoPict="0" r:id="rId5">
            <anchor moveWithCells="1" sizeWithCells="1">
              <from>
                <xdr:col>0</xdr:col>
                <xdr:colOff>0</xdr:colOff>
                <xdr:row>70</xdr:row>
                <xdr:rowOff>0</xdr:rowOff>
              </from>
              <to>
                <xdr:col>6</xdr:col>
                <xdr:colOff>762000</xdr:colOff>
                <xdr:row>70</xdr:row>
                <xdr:rowOff>0</xdr:rowOff>
              </to>
            </anchor>
          </objectPr>
        </oleObject>
      </mc:Choice>
      <mc:Fallback>
        <oleObject progId="AcroExch.Document.DC" shapeId="51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CC291-AE53-8E41-BB94-85CC1B50035C}">
  <sheetPr>
    <pageSetUpPr fitToPage="1"/>
  </sheetPr>
  <dimension ref="A1:M46"/>
  <sheetViews>
    <sheetView showZeros="0" showWhiteSpace="0" view="pageLayout" zoomScale="150" zoomScaleNormal="120" zoomScaleSheetLayoutView="150" zoomScalePageLayoutView="150" workbookViewId="0">
      <selection activeCell="M2" sqref="M2"/>
    </sheetView>
  </sheetViews>
  <sheetFormatPr baseColWidth="10" defaultColWidth="13" defaultRowHeight="15"/>
  <cols>
    <col min="1" max="1" width="5" style="114" customWidth="1"/>
    <col min="2" max="2" width="6" style="114" customWidth="1"/>
    <col min="3" max="3" width="6" style="113" customWidth="1"/>
    <col min="4" max="4" width="12.796875" style="114" customWidth="1"/>
    <col min="5" max="5" width="4.59765625" style="114" customWidth="1"/>
    <col min="6" max="6" width="12.796875" style="114" customWidth="1"/>
    <col min="7" max="7" width="4.59765625" style="114" customWidth="1"/>
    <col min="8" max="8" width="12.796875" style="114" customWidth="1"/>
    <col min="9" max="9" width="4.59765625" style="114" customWidth="1"/>
    <col min="10" max="10" width="12.796875" style="114" customWidth="1"/>
    <col min="11" max="11" width="4.59765625" style="114" customWidth="1"/>
    <col min="12" max="12" width="12.796875" style="114" customWidth="1"/>
    <col min="13" max="13" width="4.59765625" style="114" customWidth="1"/>
    <col min="14" max="16384" width="13" style="114"/>
  </cols>
  <sheetData>
    <row r="1" spans="1:13" s="61" customFormat="1" ht="30" customHeight="1" thickBot="1">
      <c r="A1" s="270" t="str">
        <f>"「エネルギー使用量調査」データ記入表（"&amp;M2&amp;"）"</f>
        <v>「エネルギー使用量調査」データ記入表（2023）</v>
      </c>
      <c r="B1" s="271"/>
      <c r="C1" s="271"/>
      <c r="D1" s="271"/>
      <c r="E1" s="271"/>
      <c r="F1" s="271"/>
      <c r="G1" s="271"/>
      <c r="H1" s="271"/>
      <c r="I1" s="271"/>
      <c r="J1" s="271"/>
      <c r="K1" s="424"/>
      <c r="L1" s="423"/>
      <c r="M1" s="289"/>
    </row>
    <row r="2" spans="1:13" ht="6" customHeight="1">
      <c r="J2" s="112"/>
      <c r="M2" s="240">
        <f>'太陽光(データ表)'!M2</f>
        <v>2023</v>
      </c>
    </row>
    <row r="3" spans="1:13" s="113" customFormat="1" ht="13">
      <c r="A3" s="113" t="s">
        <v>116</v>
      </c>
    </row>
    <row r="4" spans="1:13" s="113" customFormat="1" ht="13">
      <c r="A4" s="113" t="s">
        <v>117</v>
      </c>
    </row>
    <row r="5" spans="1:13" s="113" customFormat="1" ht="13">
      <c r="A5" s="113" t="s">
        <v>118</v>
      </c>
    </row>
    <row r="6" spans="1:13" s="113" customFormat="1" ht="13">
      <c r="A6" s="113" t="s">
        <v>119</v>
      </c>
    </row>
    <row r="7" spans="1:13" s="113" customFormat="1" ht="13">
      <c r="A7" s="200"/>
      <c r="B7" s="201" t="s">
        <v>182</v>
      </c>
      <c r="C7" s="199"/>
      <c r="D7" s="199"/>
      <c r="E7" s="202"/>
      <c r="F7" s="199" t="s">
        <v>197</v>
      </c>
    </row>
    <row r="8" spans="1:13" ht="21" customHeight="1">
      <c r="A8" s="115" t="s">
        <v>120</v>
      </c>
      <c r="B8" s="116"/>
      <c r="E8" s="112"/>
      <c r="H8" s="112"/>
      <c r="J8" s="112"/>
    </row>
    <row r="9" spans="1:13" s="117" customFormat="1" ht="18" customHeight="1">
      <c r="A9" s="112" t="s">
        <v>121</v>
      </c>
      <c r="B9" s="112"/>
      <c r="C9" s="198"/>
      <c r="D9" s="112" t="s">
        <v>131</v>
      </c>
      <c r="E9" s="198"/>
      <c r="F9" s="112" t="s">
        <v>132</v>
      </c>
      <c r="J9" s="205" t="s">
        <v>185</v>
      </c>
    </row>
    <row r="10" spans="1:13" s="117" customFormat="1" ht="18" customHeight="1">
      <c r="A10" s="112" t="s">
        <v>122</v>
      </c>
      <c r="B10" s="112"/>
      <c r="C10" s="198"/>
      <c r="D10" s="112" t="s">
        <v>133</v>
      </c>
      <c r="E10" s="198"/>
      <c r="F10" s="112" t="s">
        <v>134</v>
      </c>
      <c r="G10" s="198"/>
      <c r="H10" s="112" t="s">
        <v>186</v>
      </c>
      <c r="I10" s="430"/>
      <c r="J10" s="431"/>
      <c r="K10" s="431"/>
      <c r="L10" s="432"/>
    </row>
    <row r="11" spans="1:13" s="117" customFormat="1" ht="18" customHeight="1">
      <c r="A11" s="112" t="s">
        <v>123</v>
      </c>
      <c r="B11" s="112"/>
      <c r="C11" s="112"/>
      <c r="D11" s="218"/>
      <c r="E11" s="241" t="s">
        <v>191</v>
      </c>
      <c r="F11" s="112" t="s">
        <v>200</v>
      </c>
      <c r="G11" s="198"/>
      <c r="H11" s="112" t="s">
        <v>219</v>
      </c>
      <c r="I11" s="239"/>
      <c r="J11" s="117" t="s">
        <v>192</v>
      </c>
      <c r="K11" s="198"/>
      <c r="L11" s="112" t="s">
        <v>187</v>
      </c>
    </row>
    <row r="12" spans="1:13" s="113" customFormat="1" ht="14" thickBot="1">
      <c r="G12" s="205" t="s">
        <v>188</v>
      </c>
    </row>
    <row r="13" spans="1:13" s="119" customFormat="1" ht="14">
      <c r="A13" s="443" t="s">
        <v>18</v>
      </c>
      <c r="B13" s="444"/>
      <c r="C13" s="445"/>
      <c r="D13" s="421" t="str">
        <f>$M$2&amp;"年"</f>
        <v>2023年</v>
      </c>
      <c r="E13" s="422"/>
      <c r="F13" s="422"/>
      <c r="G13" s="422"/>
      <c r="H13" s="440" t="str">
        <f>($M$2-1)&amp;"年"</f>
        <v>2022年</v>
      </c>
      <c r="I13" s="441"/>
      <c r="J13" s="449" t="s">
        <v>124</v>
      </c>
      <c r="K13" s="449"/>
      <c r="L13" s="440" t="s">
        <v>125</v>
      </c>
      <c r="M13" s="441"/>
    </row>
    <row r="14" spans="1:13" s="120" customFormat="1" thickBot="1">
      <c r="A14" s="446"/>
      <c r="B14" s="447"/>
      <c r="C14" s="448"/>
      <c r="D14" s="405" t="s">
        <v>126</v>
      </c>
      <c r="E14" s="427"/>
      <c r="F14" s="428" t="s">
        <v>127</v>
      </c>
      <c r="G14" s="442"/>
      <c r="H14" s="425" t="s">
        <v>128</v>
      </c>
      <c r="I14" s="426"/>
      <c r="J14" s="427" t="str">
        <f>"使用量（"&amp;$M$2&amp;"）"</f>
        <v>使用量（2023）</v>
      </c>
      <c r="K14" s="428"/>
      <c r="L14" s="425" t="str">
        <f>"売電量（"&amp;$M$2&amp;"）"</f>
        <v>売電量（2023）</v>
      </c>
      <c r="M14" s="426"/>
    </row>
    <row r="15" spans="1:13" ht="20" customHeight="1" thickBot="1">
      <c r="A15" s="409">
        <f>$M$2-1</f>
        <v>2022</v>
      </c>
      <c r="B15" s="410"/>
      <c r="C15" s="122" t="s">
        <v>25</v>
      </c>
      <c r="D15" s="219"/>
      <c r="E15" s="123" t="s">
        <v>54</v>
      </c>
      <c r="F15" s="223"/>
      <c r="G15" s="124" t="s">
        <v>32</v>
      </c>
      <c r="H15" s="236"/>
      <c r="I15" s="125" t="s">
        <v>54</v>
      </c>
      <c r="J15" s="236"/>
      <c r="K15" s="126" t="s">
        <v>54</v>
      </c>
      <c r="L15" s="237">
        <f>'太陽光(データ表)'!F35</f>
        <v>0</v>
      </c>
      <c r="M15" s="125" t="s">
        <v>54</v>
      </c>
    </row>
    <row r="16" spans="1:13" ht="20" customHeight="1">
      <c r="A16" s="411">
        <f>$M$2</f>
        <v>2023</v>
      </c>
      <c r="B16" s="412"/>
      <c r="C16" s="127" t="s">
        <v>3</v>
      </c>
      <c r="D16" s="220"/>
      <c r="E16" s="128" t="s">
        <v>54</v>
      </c>
      <c r="F16" s="224"/>
      <c r="G16" s="129" t="s">
        <v>32</v>
      </c>
      <c r="H16" s="220"/>
      <c r="I16" s="130" t="s">
        <v>54</v>
      </c>
      <c r="J16" s="227"/>
      <c r="K16" s="131" t="s">
        <v>54</v>
      </c>
      <c r="L16" s="230">
        <f>'太陽光(データ表)'!F40</f>
        <v>0</v>
      </c>
      <c r="M16" s="130" t="s">
        <v>54</v>
      </c>
    </row>
    <row r="17" spans="1:13" ht="20" customHeight="1">
      <c r="A17" s="413"/>
      <c r="B17" s="414"/>
      <c r="C17" s="127" t="s">
        <v>26</v>
      </c>
      <c r="D17" s="221"/>
      <c r="E17" s="132" t="s">
        <v>54</v>
      </c>
      <c r="F17" s="225"/>
      <c r="G17" s="133" t="s">
        <v>32</v>
      </c>
      <c r="H17" s="221"/>
      <c r="I17" s="134" t="s">
        <v>54</v>
      </c>
      <c r="J17" s="228"/>
      <c r="K17" s="135" t="s">
        <v>54</v>
      </c>
      <c r="L17" s="231">
        <f>'太陽光(データ表)'!F41</f>
        <v>0</v>
      </c>
      <c r="M17" s="134" t="s">
        <v>54</v>
      </c>
    </row>
    <row r="18" spans="1:13" ht="20" customHeight="1">
      <c r="A18" s="413"/>
      <c r="B18" s="414"/>
      <c r="C18" s="127" t="s">
        <v>27</v>
      </c>
      <c r="D18" s="221"/>
      <c r="E18" s="132" t="s">
        <v>54</v>
      </c>
      <c r="F18" s="225"/>
      <c r="G18" s="133" t="s">
        <v>32</v>
      </c>
      <c r="H18" s="221"/>
      <c r="I18" s="134" t="s">
        <v>54</v>
      </c>
      <c r="J18" s="228"/>
      <c r="K18" s="135" t="s">
        <v>54</v>
      </c>
      <c r="L18" s="231">
        <f>'太陽光(データ表)'!F42</f>
        <v>0</v>
      </c>
      <c r="M18" s="134" t="s">
        <v>54</v>
      </c>
    </row>
    <row r="19" spans="1:13" ht="20" customHeight="1">
      <c r="A19" s="413"/>
      <c r="B19" s="414"/>
      <c r="C19" s="127" t="s">
        <v>28</v>
      </c>
      <c r="D19" s="221"/>
      <c r="E19" s="132" t="s">
        <v>54</v>
      </c>
      <c r="F19" s="225"/>
      <c r="G19" s="133" t="s">
        <v>32</v>
      </c>
      <c r="H19" s="221"/>
      <c r="I19" s="134" t="s">
        <v>54</v>
      </c>
      <c r="J19" s="228"/>
      <c r="K19" s="135" t="s">
        <v>54</v>
      </c>
      <c r="L19" s="231">
        <f>'太陽光(データ表)'!F43</f>
        <v>0</v>
      </c>
      <c r="M19" s="134" t="s">
        <v>54</v>
      </c>
    </row>
    <row r="20" spans="1:13" ht="20" customHeight="1">
      <c r="A20" s="413"/>
      <c r="B20" s="414"/>
      <c r="C20" s="127" t="s">
        <v>29</v>
      </c>
      <c r="D20" s="221"/>
      <c r="E20" s="132" t="s">
        <v>54</v>
      </c>
      <c r="F20" s="225"/>
      <c r="G20" s="133" t="s">
        <v>32</v>
      </c>
      <c r="H20" s="221"/>
      <c r="I20" s="134" t="s">
        <v>54</v>
      </c>
      <c r="J20" s="228"/>
      <c r="K20" s="135" t="s">
        <v>54</v>
      </c>
      <c r="L20" s="231">
        <f>'太陽光(データ表)'!F44</f>
        <v>0</v>
      </c>
      <c r="M20" s="134" t="s">
        <v>54</v>
      </c>
    </row>
    <row r="21" spans="1:13" ht="20" customHeight="1">
      <c r="A21" s="413"/>
      <c r="B21" s="414"/>
      <c r="C21" s="127" t="s">
        <v>4</v>
      </c>
      <c r="D21" s="221"/>
      <c r="E21" s="132" t="s">
        <v>54</v>
      </c>
      <c r="F21" s="225"/>
      <c r="G21" s="133" t="s">
        <v>32</v>
      </c>
      <c r="H21" s="221"/>
      <c r="I21" s="134" t="s">
        <v>54</v>
      </c>
      <c r="J21" s="228"/>
      <c r="K21" s="135" t="s">
        <v>54</v>
      </c>
      <c r="L21" s="231">
        <f>'太陽光(データ表)'!F45</f>
        <v>0</v>
      </c>
      <c r="M21" s="134" t="s">
        <v>54</v>
      </c>
    </row>
    <row r="22" spans="1:13" ht="20" customHeight="1">
      <c r="A22" s="413"/>
      <c r="B22" s="414"/>
      <c r="C22" s="127" t="s">
        <v>20</v>
      </c>
      <c r="D22" s="221"/>
      <c r="E22" s="132" t="s">
        <v>54</v>
      </c>
      <c r="F22" s="225"/>
      <c r="G22" s="133" t="s">
        <v>32</v>
      </c>
      <c r="H22" s="221"/>
      <c r="I22" s="134" t="s">
        <v>54</v>
      </c>
      <c r="J22" s="228"/>
      <c r="K22" s="135" t="s">
        <v>54</v>
      </c>
      <c r="L22" s="231">
        <f>'太陽光(データ表)'!F46</f>
        <v>0</v>
      </c>
      <c r="M22" s="134" t="s">
        <v>54</v>
      </c>
    </row>
    <row r="23" spans="1:13" ht="20" customHeight="1">
      <c r="A23" s="415"/>
      <c r="B23" s="416"/>
      <c r="C23" s="136" t="s">
        <v>21</v>
      </c>
      <c r="D23" s="221"/>
      <c r="E23" s="132" t="s">
        <v>54</v>
      </c>
      <c r="F23" s="225"/>
      <c r="G23" s="133" t="s">
        <v>32</v>
      </c>
      <c r="H23" s="221"/>
      <c r="I23" s="134" t="s">
        <v>54</v>
      </c>
      <c r="J23" s="228"/>
      <c r="K23" s="135" t="s">
        <v>54</v>
      </c>
      <c r="L23" s="231">
        <f>'太陽光(データ表)'!F47</f>
        <v>0</v>
      </c>
      <c r="M23" s="134" t="s">
        <v>54</v>
      </c>
    </row>
    <row r="24" spans="1:13" ht="20" customHeight="1">
      <c r="A24" s="413"/>
      <c r="B24" s="414"/>
      <c r="C24" s="127" t="s">
        <v>22</v>
      </c>
      <c r="D24" s="221"/>
      <c r="E24" s="132" t="s">
        <v>54</v>
      </c>
      <c r="F24" s="225"/>
      <c r="G24" s="133" t="s">
        <v>32</v>
      </c>
      <c r="H24" s="221"/>
      <c r="I24" s="134" t="s">
        <v>54</v>
      </c>
      <c r="J24" s="228"/>
      <c r="K24" s="135" t="s">
        <v>54</v>
      </c>
      <c r="L24" s="231">
        <f>'太陽光(データ表)'!F48</f>
        <v>0</v>
      </c>
      <c r="M24" s="134" t="s">
        <v>54</v>
      </c>
    </row>
    <row r="25" spans="1:13" ht="20" customHeight="1">
      <c r="A25" s="413"/>
      <c r="B25" s="414"/>
      <c r="C25" s="127" t="s">
        <v>23</v>
      </c>
      <c r="D25" s="221"/>
      <c r="E25" s="132" t="s">
        <v>54</v>
      </c>
      <c r="F25" s="225"/>
      <c r="G25" s="133" t="s">
        <v>32</v>
      </c>
      <c r="H25" s="221"/>
      <c r="I25" s="134" t="s">
        <v>54</v>
      </c>
      <c r="J25" s="228"/>
      <c r="K25" s="135" t="s">
        <v>54</v>
      </c>
      <c r="L25" s="231">
        <f>'太陽光(データ表)'!F49</f>
        <v>0</v>
      </c>
      <c r="M25" s="134" t="s">
        <v>54</v>
      </c>
    </row>
    <row r="26" spans="1:13" ht="20" customHeight="1">
      <c r="A26" s="413"/>
      <c r="B26" s="414"/>
      <c r="C26" s="127" t="s">
        <v>24</v>
      </c>
      <c r="D26" s="221"/>
      <c r="E26" s="132" t="s">
        <v>54</v>
      </c>
      <c r="F26" s="225"/>
      <c r="G26" s="133" t="s">
        <v>32</v>
      </c>
      <c r="H26" s="221"/>
      <c r="I26" s="134" t="s">
        <v>54</v>
      </c>
      <c r="J26" s="228"/>
      <c r="K26" s="135" t="s">
        <v>54</v>
      </c>
      <c r="L26" s="231">
        <f>'太陽光(データ表)'!F50</f>
        <v>0</v>
      </c>
      <c r="M26" s="134" t="s">
        <v>54</v>
      </c>
    </row>
    <row r="27" spans="1:13" ht="20" customHeight="1" thickBot="1">
      <c r="A27" s="417"/>
      <c r="B27" s="418"/>
      <c r="C27" s="122" t="s">
        <v>25</v>
      </c>
      <c r="D27" s="222"/>
      <c r="E27" s="137" t="s">
        <v>54</v>
      </c>
      <c r="F27" s="226"/>
      <c r="G27" s="138" t="s">
        <v>32</v>
      </c>
      <c r="H27" s="222"/>
      <c r="I27" s="139" t="s">
        <v>54</v>
      </c>
      <c r="J27" s="229"/>
      <c r="K27" s="140" t="s">
        <v>54</v>
      </c>
      <c r="L27" s="232">
        <f>'太陽光(データ表)'!F51</f>
        <v>0</v>
      </c>
      <c r="M27" s="139" t="s">
        <v>54</v>
      </c>
    </row>
    <row r="28" spans="1:13" ht="20" customHeight="1" thickBot="1">
      <c r="A28" s="409" t="s">
        <v>19</v>
      </c>
      <c r="B28" s="410"/>
      <c r="C28" s="433"/>
      <c r="D28" s="142">
        <f>SUM(D16:D27)</f>
        <v>0</v>
      </c>
      <c r="E28" s="143" t="s">
        <v>54</v>
      </c>
      <c r="F28" s="144">
        <f>SUM(F16:F27)</f>
        <v>0</v>
      </c>
      <c r="G28" s="141" t="s">
        <v>32</v>
      </c>
      <c r="H28" s="142">
        <f>SUM(H16:H27)</f>
        <v>0</v>
      </c>
      <c r="I28" s="145" t="s">
        <v>54</v>
      </c>
      <c r="J28" s="144">
        <f>SUM(J16:J27)</f>
        <v>0</v>
      </c>
      <c r="K28" s="146" t="s">
        <v>54</v>
      </c>
      <c r="L28" s="142">
        <f>SUM(L16:L27)</f>
        <v>0</v>
      </c>
      <c r="M28" s="145" t="s">
        <v>54</v>
      </c>
    </row>
    <row r="29" spans="1:13" ht="21" customHeight="1" thickBot="1">
      <c r="A29" s="115" t="s">
        <v>129</v>
      </c>
      <c r="B29" s="147"/>
      <c r="C29" s="112"/>
      <c r="H29" s="112"/>
    </row>
    <row r="30" spans="1:13" s="119" customFormat="1" ht="14">
      <c r="A30" s="434" t="s">
        <v>18</v>
      </c>
      <c r="B30" s="435"/>
      <c r="C30" s="436"/>
      <c r="D30" s="421" t="str">
        <f>$M$2&amp;"年"</f>
        <v>2023年</v>
      </c>
      <c r="E30" s="422"/>
      <c r="F30" s="422"/>
      <c r="G30" s="422"/>
      <c r="H30" s="440" t="str">
        <f>($M$2-1)&amp;"年"</f>
        <v>2022年</v>
      </c>
      <c r="I30" s="441"/>
      <c r="J30" s="112"/>
      <c r="K30" s="112"/>
      <c r="L30" s="112"/>
      <c r="M30" s="112"/>
    </row>
    <row r="31" spans="1:13" s="120" customFormat="1" thickBot="1">
      <c r="A31" s="437"/>
      <c r="B31" s="438"/>
      <c r="C31" s="439"/>
      <c r="D31" s="405" t="s">
        <v>126</v>
      </c>
      <c r="E31" s="427"/>
      <c r="F31" s="428" t="s">
        <v>127</v>
      </c>
      <c r="G31" s="442"/>
      <c r="H31" s="425" t="s">
        <v>128</v>
      </c>
      <c r="I31" s="426"/>
      <c r="J31" s="149"/>
      <c r="K31" s="112"/>
      <c r="L31" s="112"/>
      <c r="M31" s="112"/>
    </row>
    <row r="32" spans="1:13" s="112" customFormat="1" ht="20" customHeight="1" thickBot="1">
      <c r="A32" s="419">
        <f>$M$2-1</f>
        <v>2022</v>
      </c>
      <c r="B32" s="420"/>
      <c r="C32" s="150" t="s">
        <v>25</v>
      </c>
      <c r="D32" s="233"/>
      <c r="E32" s="151" t="s">
        <v>130</v>
      </c>
      <c r="F32" s="235"/>
      <c r="G32" s="148" t="s">
        <v>32</v>
      </c>
      <c r="H32" s="238"/>
      <c r="I32" s="148" t="s">
        <v>130</v>
      </c>
      <c r="J32" s="152"/>
      <c r="L32" s="153"/>
    </row>
    <row r="33" spans="1:13" s="112" customFormat="1" ht="20" customHeight="1">
      <c r="A33" s="421">
        <f>$M$2</f>
        <v>2023</v>
      </c>
      <c r="B33" s="422"/>
      <c r="C33" s="154" t="s">
        <v>3</v>
      </c>
      <c r="D33" s="234"/>
      <c r="E33" s="155" t="s">
        <v>130</v>
      </c>
      <c r="F33" s="217"/>
      <c r="G33" s="156" t="s">
        <v>32</v>
      </c>
      <c r="H33" s="234"/>
      <c r="I33" s="156" t="s">
        <v>130</v>
      </c>
    </row>
    <row r="34" spans="1:13" s="112" customFormat="1" ht="20" customHeight="1">
      <c r="A34" s="407"/>
      <c r="B34" s="408"/>
      <c r="C34" s="154" t="s">
        <v>26</v>
      </c>
      <c r="D34" s="210"/>
      <c r="E34" s="157" t="s">
        <v>130</v>
      </c>
      <c r="F34" s="213"/>
      <c r="G34" s="158" t="s">
        <v>32</v>
      </c>
      <c r="H34" s="210"/>
      <c r="I34" s="158" t="s">
        <v>130</v>
      </c>
    </row>
    <row r="35" spans="1:13" s="112" customFormat="1" ht="20" customHeight="1">
      <c r="A35" s="407"/>
      <c r="B35" s="408"/>
      <c r="C35" s="154" t="s">
        <v>27</v>
      </c>
      <c r="D35" s="210"/>
      <c r="E35" s="157" t="s">
        <v>130</v>
      </c>
      <c r="F35" s="213"/>
      <c r="G35" s="158" t="s">
        <v>32</v>
      </c>
      <c r="H35" s="210"/>
      <c r="I35" s="158" t="s">
        <v>130</v>
      </c>
    </row>
    <row r="36" spans="1:13" s="112" customFormat="1" ht="20" customHeight="1">
      <c r="A36" s="407"/>
      <c r="B36" s="408"/>
      <c r="C36" s="154" t="s">
        <v>28</v>
      </c>
      <c r="D36" s="210"/>
      <c r="E36" s="157" t="s">
        <v>130</v>
      </c>
      <c r="F36" s="213"/>
      <c r="G36" s="158" t="s">
        <v>32</v>
      </c>
      <c r="H36" s="210"/>
      <c r="I36" s="158" t="s">
        <v>130</v>
      </c>
    </row>
    <row r="37" spans="1:13" s="112" customFormat="1" ht="20" customHeight="1">
      <c r="A37" s="407"/>
      <c r="B37" s="408"/>
      <c r="C37" s="154" t="s">
        <v>29</v>
      </c>
      <c r="D37" s="210"/>
      <c r="E37" s="157" t="s">
        <v>130</v>
      </c>
      <c r="F37" s="213"/>
      <c r="G37" s="158" t="s">
        <v>32</v>
      </c>
      <c r="H37" s="210"/>
      <c r="I37" s="158" t="s">
        <v>130</v>
      </c>
    </row>
    <row r="38" spans="1:13" s="112" customFormat="1" ht="20" customHeight="1">
      <c r="A38" s="407"/>
      <c r="B38" s="408"/>
      <c r="C38" s="154" t="s">
        <v>4</v>
      </c>
      <c r="D38" s="210"/>
      <c r="E38" s="157" t="s">
        <v>130</v>
      </c>
      <c r="F38" s="213"/>
      <c r="G38" s="158" t="s">
        <v>32</v>
      </c>
      <c r="H38" s="210"/>
      <c r="I38" s="158" t="s">
        <v>130</v>
      </c>
    </row>
    <row r="39" spans="1:13" s="112" customFormat="1" ht="20" customHeight="1">
      <c r="A39" s="407"/>
      <c r="B39" s="408"/>
      <c r="C39" s="154" t="s">
        <v>20</v>
      </c>
      <c r="D39" s="210"/>
      <c r="E39" s="157" t="s">
        <v>130</v>
      </c>
      <c r="F39" s="213"/>
      <c r="G39" s="158" t="s">
        <v>32</v>
      </c>
      <c r="H39" s="210"/>
      <c r="I39" s="158" t="s">
        <v>130</v>
      </c>
    </row>
    <row r="40" spans="1:13" s="112" customFormat="1" ht="20" customHeight="1">
      <c r="A40" s="407"/>
      <c r="B40" s="408"/>
      <c r="C40" s="154" t="s">
        <v>21</v>
      </c>
      <c r="D40" s="210"/>
      <c r="E40" s="157" t="s">
        <v>130</v>
      </c>
      <c r="F40" s="213"/>
      <c r="G40" s="158" t="s">
        <v>32</v>
      </c>
      <c r="H40" s="210"/>
      <c r="I40" s="158" t="s">
        <v>130</v>
      </c>
    </row>
    <row r="41" spans="1:13" s="112" customFormat="1" ht="20" customHeight="1">
      <c r="A41" s="407"/>
      <c r="B41" s="408"/>
      <c r="C41" s="154" t="s">
        <v>22</v>
      </c>
      <c r="D41" s="210"/>
      <c r="E41" s="157" t="s">
        <v>130</v>
      </c>
      <c r="F41" s="213"/>
      <c r="G41" s="158" t="s">
        <v>32</v>
      </c>
      <c r="H41" s="210"/>
      <c r="I41" s="158" t="s">
        <v>130</v>
      </c>
    </row>
    <row r="42" spans="1:13" s="112" customFormat="1" ht="20" customHeight="1">
      <c r="A42" s="407"/>
      <c r="B42" s="408"/>
      <c r="C42" s="154" t="s">
        <v>23</v>
      </c>
      <c r="D42" s="210"/>
      <c r="E42" s="157" t="s">
        <v>130</v>
      </c>
      <c r="F42" s="213"/>
      <c r="G42" s="158" t="s">
        <v>32</v>
      </c>
      <c r="H42" s="210"/>
      <c r="I42" s="158" t="s">
        <v>130</v>
      </c>
    </row>
    <row r="43" spans="1:13" s="112" customFormat="1" ht="20" customHeight="1">
      <c r="A43" s="407"/>
      <c r="B43" s="408"/>
      <c r="C43" s="154" t="s">
        <v>24</v>
      </c>
      <c r="D43" s="210"/>
      <c r="E43" s="157" t="s">
        <v>130</v>
      </c>
      <c r="F43" s="213"/>
      <c r="G43" s="158" t="s">
        <v>32</v>
      </c>
      <c r="H43" s="210"/>
      <c r="I43" s="158" t="s">
        <v>130</v>
      </c>
    </row>
    <row r="44" spans="1:13" s="112" customFormat="1" ht="20" customHeight="1" thickBot="1">
      <c r="A44" s="405"/>
      <c r="B44" s="406"/>
      <c r="C44" s="150" t="s">
        <v>25</v>
      </c>
      <c r="D44" s="211"/>
      <c r="E44" s="159" t="s">
        <v>130</v>
      </c>
      <c r="F44" s="214"/>
      <c r="G44" s="121" t="s">
        <v>32</v>
      </c>
      <c r="H44" s="211"/>
      <c r="I44" s="160" t="s">
        <v>130</v>
      </c>
    </row>
    <row r="45" spans="1:13" s="112" customFormat="1" ht="20" customHeight="1" thickBot="1">
      <c r="A45" s="419" t="s">
        <v>19</v>
      </c>
      <c r="B45" s="420"/>
      <c r="C45" s="429"/>
      <c r="D45" s="88">
        <f>SUM(D33:D44)</f>
        <v>0</v>
      </c>
      <c r="E45" s="162" t="s">
        <v>130</v>
      </c>
      <c r="F45" s="91">
        <f>SUM(F33:F44)</f>
        <v>0</v>
      </c>
      <c r="G45" s="161" t="s">
        <v>32</v>
      </c>
      <c r="H45" s="88">
        <f>SUM(H33:H44)</f>
        <v>0</v>
      </c>
      <c r="I45" s="161" t="s">
        <v>130</v>
      </c>
      <c r="L45" s="118"/>
      <c r="M45" s="258" t="str">
        <f>"杉並・地域エネルギー協議会（"&amp;M2&amp;".12.10）"</f>
        <v>杉並・地域エネルギー協議会（2023.12.10）</v>
      </c>
    </row>
    <row r="46" spans="1:13" s="112" customFormat="1" ht="14">
      <c r="C46" s="113"/>
    </row>
  </sheetData>
  <mergeCells count="47">
    <mergeCell ref="A45:C45"/>
    <mergeCell ref="I10:L10"/>
    <mergeCell ref="A28:C28"/>
    <mergeCell ref="A30:C31"/>
    <mergeCell ref="D30:G30"/>
    <mergeCell ref="H30:I30"/>
    <mergeCell ref="D31:E31"/>
    <mergeCell ref="F31:G31"/>
    <mergeCell ref="H31:I31"/>
    <mergeCell ref="A13:C14"/>
    <mergeCell ref="D13:G13"/>
    <mergeCell ref="H13:I13"/>
    <mergeCell ref="J13:K13"/>
    <mergeCell ref="L13:M13"/>
    <mergeCell ref="D14:E14"/>
    <mergeCell ref="F14:G14"/>
    <mergeCell ref="L1:M1"/>
    <mergeCell ref="A1:K1"/>
    <mergeCell ref="H14:I14"/>
    <mergeCell ref="J14:K14"/>
    <mergeCell ref="L14:M14"/>
    <mergeCell ref="A25:B25"/>
    <mergeCell ref="A26:B26"/>
    <mergeCell ref="A27:B27"/>
    <mergeCell ref="A32:B32"/>
    <mergeCell ref="A40:B40"/>
    <mergeCell ref="A33:B33"/>
    <mergeCell ref="A38:B38"/>
    <mergeCell ref="A37:B37"/>
    <mergeCell ref="A36:B36"/>
    <mergeCell ref="A35:B35"/>
    <mergeCell ref="A34:B34"/>
    <mergeCell ref="A20:B20"/>
    <mergeCell ref="A21:B21"/>
    <mergeCell ref="A22:B22"/>
    <mergeCell ref="A23:B23"/>
    <mergeCell ref="A24:B24"/>
    <mergeCell ref="A15:B15"/>
    <mergeCell ref="A16:B16"/>
    <mergeCell ref="A17:B17"/>
    <mergeCell ref="A18:B18"/>
    <mergeCell ref="A19:B19"/>
    <mergeCell ref="A44:B44"/>
    <mergeCell ref="A43:B43"/>
    <mergeCell ref="A42:B42"/>
    <mergeCell ref="A41:B41"/>
    <mergeCell ref="A39:B39"/>
  </mergeCells>
  <phoneticPr fontId="2"/>
  <dataValidations count="2">
    <dataValidation type="list" allowBlank="1" showInputMessage="1" showErrorMessage="1" sqref="C9:C10 E9:E10 G10:G11 K11" xr:uid="{775D4509-03E8-E44C-B8E4-541705609823}">
      <formula1>"○"</formula1>
    </dataValidation>
    <dataValidation type="list" allowBlank="1" showInputMessage="1" showErrorMessage="1" sqref="E11" xr:uid="{62C5FF48-E905-0944-B8BA-2D807F9F4434}">
      <formula1>"A,kVA"</formula1>
    </dataValidation>
  </dataValidations>
  <printOptions horizontalCentered="1"/>
  <pageMargins left="0.43307086614173229" right="0.43307086614173229" top="0.35433070866141736" bottom="0.19685039370078741" header="0.31496062992125984" footer="3.937007874015748E-2"/>
  <pageSetup paperSize="9" scale="96" orientation="portrait" horizontalDpi="4294967292" verticalDpi="4294967292"/>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DD932-9028-1B4C-97D3-72AA6DBEA43F}">
  <sheetPr>
    <pageSetUpPr fitToPage="1"/>
  </sheetPr>
  <dimension ref="A1:Y40"/>
  <sheetViews>
    <sheetView view="pageLayout" zoomScale="150" zoomScaleNormal="120" zoomScaleSheetLayoutView="150" zoomScalePageLayoutView="150" workbookViewId="0">
      <selection activeCell="S10" sqref="S10"/>
    </sheetView>
  </sheetViews>
  <sheetFormatPr baseColWidth="10" defaultColWidth="13.796875" defaultRowHeight="15"/>
  <cols>
    <col min="1" max="21" width="5.3984375" style="19" customWidth="1"/>
    <col min="22" max="22" width="6" style="19" customWidth="1"/>
    <col min="23" max="23" width="13.796875" style="19" customWidth="1"/>
    <col min="24" max="24" width="18.3984375" style="19" customWidth="1"/>
    <col min="25" max="16384" width="13.796875" style="19"/>
  </cols>
  <sheetData>
    <row r="1" spans="1:23" ht="30" customHeight="1" thickBot="1">
      <c r="A1" s="371" t="str">
        <f>"ご家庭の状況等の基礎資料　（"&amp;S2&amp;"）"</f>
        <v>ご家庭の状況等の基礎資料　（2023）</v>
      </c>
      <c r="B1" s="372"/>
      <c r="C1" s="372"/>
      <c r="D1" s="372"/>
      <c r="E1" s="372"/>
      <c r="F1" s="372"/>
      <c r="G1" s="372"/>
      <c r="H1" s="372"/>
      <c r="I1" s="372"/>
      <c r="J1" s="372"/>
      <c r="K1" s="372"/>
      <c r="L1" s="372"/>
      <c r="M1" s="372"/>
      <c r="N1" s="372"/>
      <c r="O1" s="372"/>
      <c r="P1" s="372"/>
      <c r="Q1" s="459"/>
      <c r="R1" s="372"/>
      <c r="S1" s="460"/>
      <c r="T1" s="18"/>
      <c r="U1" s="18"/>
      <c r="V1" s="30"/>
    </row>
    <row r="2" spans="1:23" ht="6" customHeight="1">
      <c r="A2" s="20"/>
      <c r="B2" s="20"/>
      <c r="C2" s="20"/>
      <c r="D2" s="20"/>
      <c r="E2" s="20"/>
      <c r="F2" s="20"/>
      <c r="G2" s="20"/>
      <c r="H2" s="20"/>
      <c r="I2" s="20"/>
      <c r="J2" s="20"/>
      <c r="K2" s="20"/>
      <c r="L2" s="20"/>
      <c r="M2" s="20"/>
      <c r="N2" s="20"/>
      <c r="O2" s="21"/>
      <c r="P2" s="21"/>
      <c r="Q2" s="467">
        <f>R2-1</f>
        <v>2021</v>
      </c>
      <c r="R2" s="467">
        <f>S2-1</f>
        <v>2022</v>
      </c>
      <c r="S2" s="467">
        <f>'太陽光(データ表)'!M2</f>
        <v>2023</v>
      </c>
      <c r="T2" s="21"/>
      <c r="U2" s="21"/>
    </row>
    <row r="3" spans="1:23" s="179" customFormat="1" ht="24" customHeight="1">
      <c r="A3" s="461" t="s">
        <v>193</v>
      </c>
      <c r="B3" s="461"/>
      <c r="C3" s="461"/>
      <c r="D3" s="461"/>
      <c r="E3" s="461"/>
      <c r="F3" s="461"/>
      <c r="G3" s="461"/>
      <c r="H3" s="461"/>
      <c r="I3" s="461"/>
      <c r="J3" s="461"/>
      <c r="K3" s="461"/>
      <c r="L3" s="461"/>
      <c r="M3" s="461"/>
      <c r="N3" s="19"/>
    </row>
    <row r="4" spans="1:23" s="171" customFormat="1" ht="14">
      <c r="A4" s="180" t="s">
        <v>183</v>
      </c>
      <c r="B4" s="176"/>
    </row>
    <row r="5" spans="1:23" s="179" customFormat="1" ht="14">
      <c r="A5" s="181" t="s">
        <v>135</v>
      </c>
      <c r="B5" s="177"/>
      <c r="C5" s="178"/>
      <c r="D5" s="178"/>
      <c r="E5" s="178"/>
      <c r="F5" s="178"/>
      <c r="G5" s="178"/>
      <c r="H5" s="178"/>
      <c r="I5" s="178"/>
      <c r="J5" s="178"/>
      <c r="K5" s="178"/>
      <c r="L5" s="178"/>
      <c r="M5" s="178"/>
      <c r="N5" s="178"/>
      <c r="P5" s="178"/>
      <c r="Q5" s="178"/>
      <c r="R5" s="178"/>
      <c r="S5" s="178"/>
      <c r="T5" s="178"/>
      <c r="U5" s="178"/>
      <c r="V5" s="178"/>
      <c r="W5" s="106"/>
    </row>
    <row r="6" spans="1:23" s="21" customFormat="1" ht="6" customHeight="1">
      <c r="T6" s="48"/>
      <c r="U6" s="48"/>
      <c r="V6" s="48"/>
    </row>
    <row r="7" spans="1:23" s="199" customFormat="1" ht="13">
      <c r="B7" s="200"/>
      <c r="C7" s="201" t="s">
        <v>182</v>
      </c>
      <c r="H7" s="202"/>
      <c r="I7" s="199" t="s">
        <v>184</v>
      </c>
      <c r="R7" s="203"/>
      <c r="S7" s="203"/>
      <c r="T7" s="203"/>
    </row>
    <row r="8" spans="1:23" s="169" customFormat="1" ht="24" customHeight="1">
      <c r="A8" s="468" t="str">
        <f>"（１）家族人数、構成について（"&amp;S2&amp;"/12月末現在）"</f>
        <v>（１）家族人数、構成について（2023/12月末現在）</v>
      </c>
      <c r="B8" s="184"/>
      <c r="C8" s="183"/>
      <c r="D8" s="183"/>
      <c r="E8" s="183"/>
      <c r="F8" s="183"/>
      <c r="G8" s="183"/>
      <c r="H8" s="183"/>
      <c r="I8" s="183"/>
      <c r="J8" s="183"/>
      <c r="K8" s="183"/>
      <c r="L8" s="183"/>
      <c r="M8" s="183"/>
      <c r="N8" s="183"/>
      <c r="Q8" s="19"/>
      <c r="R8" s="19"/>
      <c r="S8" s="183"/>
      <c r="T8" s="185"/>
      <c r="U8" s="185"/>
      <c r="V8" s="185"/>
    </row>
    <row r="9" spans="1:23" s="21" customFormat="1" ht="20" customHeight="1">
      <c r="A9" s="165" t="s">
        <v>137</v>
      </c>
      <c r="B9" s="168" t="s">
        <v>136</v>
      </c>
      <c r="C9" s="169"/>
      <c r="D9" s="168"/>
      <c r="E9" s="168"/>
      <c r="F9" s="192"/>
      <c r="G9" s="469" t="str">
        <f>"人（昨年から変化した場合："&amp;R2&amp;"年12月末の人数"</f>
        <v>人（昨年から変化した場合：2022年12月末の人数</v>
      </c>
      <c r="H9" s="168"/>
      <c r="I9" s="168"/>
      <c r="J9" s="168"/>
      <c r="K9" s="168"/>
      <c r="L9" s="168"/>
      <c r="M9" s="168"/>
      <c r="N9" s="168"/>
      <c r="O9" s="168"/>
      <c r="P9" s="192"/>
      <c r="Q9" s="168" t="s">
        <v>167</v>
      </c>
      <c r="R9" s="168"/>
      <c r="S9" s="168"/>
      <c r="T9" s="48"/>
      <c r="U9" s="48"/>
      <c r="V9" s="48"/>
    </row>
    <row r="10" spans="1:23" ht="20" customHeight="1">
      <c r="A10" s="164" t="s">
        <v>138</v>
      </c>
      <c r="B10" s="168" t="s">
        <v>139</v>
      </c>
      <c r="C10" s="166"/>
      <c r="D10" s="168"/>
      <c r="E10" s="168"/>
      <c r="F10" s="168"/>
      <c r="G10" s="168"/>
      <c r="H10" s="168"/>
      <c r="I10" s="168"/>
      <c r="J10" s="168"/>
      <c r="K10" s="168"/>
      <c r="L10" s="168"/>
      <c r="M10" s="168"/>
      <c r="N10" s="168"/>
      <c r="O10" s="168"/>
      <c r="P10" s="168"/>
      <c r="Q10" s="168"/>
      <c r="R10" s="168"/>
      <c r="S10" s="168"/>
      <c r="T10" s="48"/>
      <c r="U10" s="48"/>
      <c r="V10" s="48"/>
    </row>
    <row r="11" spans="1:23" ht="20" customHeight="1">
      <c r="A11" s="166"/>
      <c r="B11" s="198"/>
      <c r="C11" s="168" t="s">
        <v>140</v>
      </c>
      <c r="D11" s="168"/>
      <c r="G11" s="198"/>
      <c r="H11" s="168" t="s">
        <v>141</v>
      </c>
      <c r="I11" s="168"/>
      <c r="J11" s="168"/>
      <c r="K11" s="168"/>
      <c r="L11" s="198"/>
      <c r="M11" s="168" t="s">
        <v>142</v>
      </c>
      <c r="P11" s="168"/>
      <c r="Q11" s="168"/>
      <c r="R11" s="167"/>
      <c r="S11" s="167"/>
      <c r="T11" s="167"/>
      <c r="U11" s="48"/>
      <c r="V11" s="48"/>
      <c r="W11" s="48"/>
    </row>
    <row r="12" spans="1:23" ht="20" customHeight="1">
      <c r="A12" s="166"/>
      <c r="B12" s="198"/>
      <c r="C12" s="168" t="s">
        <v>143</v>
      </c>
      <c r="D12" s="168"/>
      <c r="E12" s="168"/>
      <c r="F12" s="168"/>
      <c r="G12" s="168"/>
      <c r="H12" s="168"/>
      <c r="I12" s="168"/>
      <c r="J12" s="168"/>
      <c r="K12" s="168"/>
      <c r="N12" s="168"/>
      <c r="O12" s="168"/>
      <c r="P12" s="167"/>
      <c r="Q12" s="167"/>
      <c r="R12" s="167"/>
      <c r="S12" s="48"/>
      <c r="T12" s="48"/>
      <c r="U12" s="48"/>
    </row>
    <row r="13" spans="1:23" ht="24" customHeight="1">
      <c r="A13" s="166" t="s">
        <v>173</v>
      </c>
      <c r="B13" s="166"/>
      <c r="C13" s="168"/>
      <c r="D13" s="168"/>
      <c r="E13" s="168"/>
      <c r="F13" s="168"/>
      <c r="G13" s="168"/>
      <c r="H13" s="168"/>
      <c r="I13" s="168"/>
      <c r="J13" s="168"/>
      <c r="K13" s="168"/>
      <c r="L13" s="168"/>
      <c r="M13" s="168"/>
      <c r="N13" s="168"/>
      <c r="O13" s="168"/>
      <c r="P13" s="168"/>
      <c r="Q13" s="167"/>
      <c r="R13" s="167"/>
      <c r="S13" s="167"/>
      <c r="T13" s="48"/>
      <c r="U13" s="48"/>
      <c r="V13" s="48"/>
    </row>
    <row r="14" spans="1:23" ht="20" customHeight="1">
      <c r="A14" s="165" t="s">
        <v>137</v>
      </c>
      <c r="B14" s="168" t="s">
        <v>144</v>
      </c>
      <c r="C14" s="168"/>
      <c r="D14" s="168"/>
      <c r="E14" s="198"/>
      <c r="F14" s="168" t="s">
        <v>147</v>
      </c>
      <c r="G14" s="168"/>
      <c r="H14" s="168"/>
      <c r="I14" s="198"/>
      <c r="J14" s="168" t="s">
        <v>148</v>
      </c>
      <c r="K14" s="168"/>
      <c r="L14" s="168"/>
      <c r="M14" s="198"/>
      <c r="N14" s="168" t="s">
        <v>149</v>
      </c>
      <c r="P14" s="168"/>
      <c r="Q14" s="167"/>
      <c r="R14" s="167"/>
      <c r="S14" s="167"/>
      <c r="T14" s="48"/>
      <c r="U14" s="48"/>
      <c r="V14" s="48"/>
    </row>
    <row r="15" spans="1:23" ht="20" customHeight="1">
      <c r="A15" s="164" t="s">
        <v>138</v>
      </c>
      <c r="B15" s="168" t="s">
        <v>145</v>
      </c>
      <c r="C15" s="168"/>
      <c r="E15" s="173" t="s">
        <v>151</v>
      </c>
      <c r="F15" s="191"/>
      <c r="G15" s="168" t="s">
        <v>155</v>
      </c>
      <c r="H15" s="198"/>
      <c r="I15" s="168" t="s">
        <v>156</v>
      </c>
      <c r="J15" s="198"/>
      <c r="K15" s="168" t="s">
        <v>158</v>
      </c>
      <c r="L15" s="198"/>
      <c r="M15" s="168" t="s">
        <v>157</v>
      </c>
      <c r="N15" s="192"/>
      <c r="O15" s="168" t="s">
        <v>150</v>
      </c>
      <c r="P15" s="168"/>
      <c r="Q15" s="167"/>
      <c r="R15" s="167"/>
      <c r="S15" s="167"/>
      <c r="T15" s="48"/>
      <c r="U15" s="48"/>
      <c r="V15" s="48"/>
    </row>
    <row r="16" spans="1:23" ht="20" customHeight="1">
      <c r="A16" s="165"/>
      <c r="B16" s="168"/>
      <c r="C16" s="168"/>
      <c r="D16" s="168"/>
      <c r="E16" s="163"/>
      <c r="F16" s="168" t="s">
        <v>152</v>
      </c>
      <c r="G16" s="168"/>
      <c r="H16" s="168"/>
      <c r="I16" s="168"/>
      <c r="J16" s="168"/>
      <c r="K16" s="168"/>
      <c r="L16" s="168"/>
      <c r="M16" s="168"/>
      <c r="N16" s="168"/>
      <c r="O16" s="168"/>
      <c r="P16" s="168"/>
      <c r="Q16" s="167"/>
      <c r="R16" s="167"/>
      <c r="S16" s="167"/>
      <c r="T16" s="48"/>
      <c r="U16" s="48"/>
      <c r="V16" s="48"/>
    </row>
    <row r="17" spans="1:23" ht="20" customHeight="1">
      <c r="A17" s="165" t="s">
        <v>154</v>
      </c>
      <c r="B17" s="168" t="s">
        <v>146</v>
      </c>
      <c r="C17" s="168"/>
      <c r="E17" s="173" t="s">
        <v>151</v>
      </c>
      <c r="F17" s="454"/>
      <c r="G17" s="455"/>
      <c r="H17" s="168" t="s">
        <v>177</v>
      </c>
      <c r="I17" s="168"/>
      <c r="J17" s="465"/>
      <c r="K17" s="466"/>
      <c r="L17" s="168" t="s">
        <v>153</v>
      </c>
      <c r="M17" s="168"/>
      <c r="O17" s="168"/>
      <c r="P17" s="168"/>
      <c r="Q17" s="37"/>
      <c r="R17" s="37"/>
      <c r="S17" s="164"/>
      <c r="T17" s="48"/>
      <c r="U17" s="48"/>
      <c r="V17" s="48"/>
    </row>
    <row r="18" spans="1:23" ht="24" customHeight="1">
      <c r="A18" s="166" t="s">
        <v>174</v>
      </c>
      <c r="B18" s="21"/>
      <c r="C18" s="21"/>
      <c r="D18" s="21"/>
      <c r="E18" s="21"/>
      <c r="F18" s="21"/>
      <c r="G18" s="21"/>
      <c r="H18" s="21"/>
      <c r="I18" s="21"/>
      <c r="J18" s="21"/>
      <c r="K18" s="21"/>
      <c r="L18" s="21"/>
      <c r="M18" s="21"/>
      <c r="N18" s="21"/>
      <c r="O18" s="21"/>
      <c r="P18" s="21"/>
      <c r="Q18" s="21"/>
      <c r="R18" s="37"/>
      <c r="S18" s="21"/>
      <c r="T18" s="48"/>
      <c r="U18" s="48"/>
      <c r="V18" s="48"/>
    </row>
    <row r="19" spans="1:23" s="44" customFormat="1" ht="20" customHeight="1">
      <c r="A19" s="58"/>
      <c r="B19" s="198"/>
      <c r="C19" s="174" t="s">
        <v>168</v>
      </c>
      <c r="D19" s="174"/>
      <c r="E19" s="174"/>
      <c r="F19" s="174"/>
      <c r="G19" s="174"/>
      <c r="H19" s="174"/>
      <c r="I19" s="174"/>
      <c r="J19" s="193"/>
      <c r="K19" s="174" t="s">
        <v>169</v>
      </c>
      <c r="L19" s="174"/>
      <c r="M19" s="174"/>
      <c r="N19" s="174"/>
      <c r="O19" s="174"/>
      <c r="P19" s="174"/>
      <c r="Q19" s="174"/>
      <c r="R19" s="37"/>
      <c r="S19" s="174"/>
      <c r="T19" s="48"/>
      <c r="U19" s="48"/>
      <c r="V19" s="48"/>
    </row>
    <row r="20" spans="1:23" s="44" customFormat="1" ht="20" customHeight="1">
      <c r="A20" s="58"/>
      <c r="B20" s="198"/>
      <c r="C20" s="174" t="s">
        <v>171</v>
      </c>
      <c r="D20" s="174"/>
      <c r="E20" s="174"/>
      <c r="F20" s="174"/>
      <c r="G20" s="174"/>
      <c r="H20" s="174"/>
      <c r="I20" s="174"/>
      <c r="J20" s="193"/>
      <c r="K20" s="174" t="s">
        <v>170</v>
      </c>
      <c r="L20" s="174"/>
      <c r="M20" s="174"/>
      <c r="N20" s="174"/>
      <c r="O20" s="174"/>
      <c r="P20" s="174"/>
      <c r="Q20" s="174"/>
      <c r="R20" s="174"/>
      <c r="S20" s="174"/>
      <c r="T20" s="48"/>
      <c r="U20" s="48"/>
      <c r="V20" s="48"/>
    </row>
    <row r="21" spans="1:23" s="44" customFormat="1" ht="20" customHeight="1">
      <c r="A21" s="58"/>
      <c r="B21" s="198"/>
      <c r="C21" s="174" t="s">
        <v>159</v>
      </c>
      <c r="D21" s="174"/>
      <c r="E21" s="174"/>
      <c r="F21" s="174"/>
      <c r="G21" s="174"/>
      <c r="H21" s="174"/>
      <c r="I21" s="174"/>
      <c r="J21" s="174"/>
      <c r="K21" s="174"/>
      <c r="L21" s="174"/>
      <c r="M21" s="174"/>
      <c r="N21" s="174"/>
      <c r="O21" s="174"/>
      <c r="P21" s="174"/>
      <c r="Q21" s="174"/>
      <c r="R21" s="174"/>
      <c r="S21" s="174"/>
      <c r="T21" s="48"/>
      <c r="U21" s="48"/>
      <c r="V21" s="48"/>
    </row>
    <row r="22" spans="1:23" s="44" customFormat="1" ht="20" customHeight="1">
      <c r="A22" s="170"/>
      <c r="B22" s="198"/>
      <c r="C22" s="174" t="s">
        <v>160</v>
      </c>
      <c r="D22" s="174"/>
      <c r="E22" s="174"/>
      <c r="F22" s="174"/>
      <c r="G22" s="174"/>
      <c r="H22" s="174"/>
      <c r="I22" s="174"/>
      <c r="J22" s="174"/>
      <c r="K22" s="174"/>
      <c r="L22" s="174"/>
      <c r="M22" s="174"/>
      <c r="N22" s="174"/>
      <c r="O22" s="174"/>
      <c r="P22" s="174"/>
      <c r="Q22" s="174"/>
      <c r="R22" s="174"/>
      <c r="S22" s="174"/>
      <c r="T22" s="48"/>
      <c r="U22" s="48"/>
      <c r="V22" s="48"/>
      <c r="W22" s="55"/>
    </row>
    <row r="23" spans="1:23" ht="20" customHeight="1">
      <c r="A23" s="58"/>
      <c r="B23" s="198"/>
      <c r="C23" s="174" t="s">
        <v>161</v>
      </c>
      <c r="D23" s="174"/>
      <c r="E23" s="174"/>
      <c r="F23" s="174"/>
      <c r="G23" s="174"/>
      <c r="H23" s="174"/>
      <c r="I23" s="174"/>
      <c r="J23" s="174"/>
      <c r="K23" s="174"/>
      <c r="L23" s="174"/>
      <c r="M23" s="174"/>
      <c r="N23" s="174"/>
      <c r="O23" s="174"/>
      <c r="P23" s="174"/>
      <c r="Q23" s="174"/>
      <c r="R23" s="174"/>
      <c r="S23" s="174"/>
      <c r="T23" s="48"/>
      <c r="U23" s="48"/>
      <c r="V23" s="48"/>
      <c r="W23" s="42"/>
    </row>
    <row r="24" spans="1:23" ht="20" customHeight="1">
      <c r="A24" s="21"/>
      <c r="B24" s="174"/>
      <c r="C24" s="172" t="s">
        <v>172</v>
      </c>
      <c r="D24" s="198"/>
      <c r="E24" s="174" t="s">
        <v>162</v>
      </c>
      <c r="F24" s="174"/>
      <c r="G24" s="174"/>
      <c r="H24" s="198"/>
      <c r="I24" s="174" t="s">
        <v>163</v>
      </c>
      <c r="J24" s="174"/>
      <c r="K24" s="174"/>
      <c r="L24" s="198"/>
      <c r="M24" s="174" t="s">
        <v>164</v>
      </c>
      <c r="N24" s="174"/>
      <c r="O24" s="174"/>
      <c r="P24" s="174"/>
      <c r="Q24" s="174"/>
      <c r="R24" s="174"/>
      <c r="S24" s="174"/>
      <c r="T24" s="21"/>
      <c r="U24" s="25"/>
      <c r="V24" s="23"/>
      <c r="W24" s="23"/>
    </row>
    <row r="25" spans="1:23" ht="24" customHeight="1">
      <c r="A25" s="166" t="s">
        <v>175</v>
      </c>
      <c r="B25" s="174"/>
      <c r="C25" s="174"/>
      <c r="D25" s="174"/>
      <c r="E25" s="174"/>
      <c r="F25" s="174"/>
      <c r="G25" s="174"/>
      <c r="H25" s="174"/>
      <c r="I25" s="174"/>
      <c r="J25" s="174"/>
      <c r="K25" s="174"/>
      <c r="L25" s="174"/>
      <c r="M25" s="174"/>
      <c r="N25" s="174"/>
      <c r="O25" s="174"/>
      <c r="P25" s="174"/>
      <c r="Q25" s="174"/>
      <c r="R25" s="174"/>
      <c r="S25" s="174"/>
      <c r="T25" s="21"/>
      <c r="U25" s="21"/>
      <c r="V25" s="25"/>
      <c r="W25" s="25"/>
    </row>
    <row r="26" spans="1:23" ht="20" customHeight="1">
      <c r="A26" s="105"/>
      <c r="B26" s="198"/>
      <c r="C26" s="174" t="s">
        <v>165</v>
      </c>
      <c r="D26" s="174"/>
      <c r="E26" s="174"/>
      <c r="F26" s="174"/>
      <c r="G26" s="174"/>
      <c r="H26" s="174"/>
      <c r="I26" s="174"/>
      <c r="J26" s="174"/>
      <c r="K26" s="174"/>
      <c r="L26" s="174"/>
      <c r="M26" s="174"/>
      <c r="N26" s="174"/>
      <c r="O26" s="174"/>
      <c r="P26" s="174"/>
      <c r="Q26" s="174"/>
      <c r="R26" s="174"/>
      <c r="S26" s="174"/>
      <c r="T26" s="21"/>
      <c r="U26" s="21"/>
      <c r="V26" s="23"/>
      <c r="W26" s="23"/>
    </row>
    <row r="27" spans="1:23" ht="20" customHeight="1">
      <c r="A27" s="105"/>
      <c r="B27" s="198"/>
      <c r="C27" s="174" t="s">
        <v>166</v>
      </c>
      <c r="D27" s="174"/>
      <c r="E27" s="174"/>
      <c r="F27" s="174"/>
      <c r="G27" s="174"/>
      <c r="H27" s="174"/>
      <c r="I27" s="174"/>
      <c r="J27" s="174"/>
      <c r="K27" s="174"/>
      <c r="L27" s="174"/>
      <c r="M27" s="174"/>
      <c r="N27" s="174"/>
      <c r="O27" s="174"/>
      <c r="P27" s="174"/>
      <c r="Q27" s="174"/>
      <c r="R27" s="174"/>
      <c r="S27" s="174"/>
      <c r="T27" s="21"/>
      <c r="U27" s="21"/>
      <c r="V27" s="23"/>
      <c r="W27" s="23"/>
    </row>
    <row r="28" spans="1:23" ht="20" customHeight="1">
      <c r="A28" s="105"/>
      <c r="B28" s="174"/>
      <c r="C28" s="172" t="s">
        <v>172</v>
      </c>
      <c r="D28" s="470" t="str">
        <f>"灯油使用量(18Ｌ換算)：昨冬("&amp;R2&amp;")　約"</f>
        <v>灯油使用量(18Ｌ換算)：昨冬(2022)　約</v>
      </c>
      <c r="E28" s="471"/>
      <c r="F28" s="471"/>
      <c r="G28" s="471"/>
      <c r="H28" s="471"/>
      <c r="I28" s="471"/>
      <c r="J28" s="471"/>
      <c r="K28" s="472"/>
      <c r="L28" s="470" t="str">
        <f>"缶、一昨年("&amp;Q2&amp;")　約"</f>
        <v>缶、一昨年(2021)　約</v>
      </c>
      <c r="M28" s="471"/>
      <c r="N28" s="471"/>
      <c r="O28" s="471"/>
      <c r="P28" s="472"/>
      <c r="Q28" s="470" t="s">
        <v>176</v>
      </c>
      <c r="R28" s="174"/>
      <c r="S28" s="174"/>
      <c r="T28" s="21"/>
      <c r="U28" s="21"/>
      <c r="V28" s="21"/>
      <c r="W28" s="21"/>
    </row>
    <row r="29" spans="1:23" ht="24" customHeight="1">
      <c r="A29" s="166" t="s">
        <v>180</v>
      </c>
      <c r="B29" s="174"/>
      <c r="C29" s="174"/>
      <c r="D29" s="174"/>
      <c r="E29" s="174"/>
      <c r="F29" s="174"/>
      <c r="G29" s="174"/>
      <c r="H29" s="174"/>
      <c r="I29" s="174"/>
      <c r="J29" s="174"/>
      <c r="K29" s="174"/>
      <c r="L29" s="174"/>
      <c r="M29" s="174"/>
      <c r="N29" s="174"/>
      <c r="O29" s="174"/>
      <c r="P29" s="174"/>
      <c r="Q29" s="174"/>
      <c r="R29" s="174"/>
      <c r="S29" s="174"/>
      <c r="T29" s="21"/>
      <c r="U29" s="21"/>
      <c r="V29" s="21"/>
      <c r="W29" s="21"/>
    </row>
    <row r="30" spans="1:23" ht="15" customHeight="1">
      <c r="A30" s="195"/>
      <c r="B30" s="352"/>
      <c r="C30" s="353"/>
      <c r="D30" s="353"/>
      <c r="E30" s="353"/>
      <c r="F30" s="353"/>
      <c r="G30" s="353"/>
      <c r="H30" s="353"/>
      <c r="I30" s="353"/>
      <c r="J30" s="353"/>
      <c r="K30" s="353"/>
      <c r="L30" s="353"/>
      <c r="M30" s="353"/>
      <c r="N30" s="353"/>
      <c r="O30" s="353"/>
      <c r="P30" s="353"/>
      <c r="Q30" s="353"/>
      <c r="R30" s="354"/>
      <c r="S30" s="194"/>
      <c r="T30" s="21"/>
    </row>
    <row r="31" spans="1:23" ht="15" customHeight="1">
      <c r="A31" s="195"/>
      <c r="B31" s="355"/>
      <c r="C31" s="356"/>
      <c r="D31" s="356"/>
      <c r="E31" s="356"/>
      <c r="F31" s="356"/>
      <c r="G31" s="356"/>
      <c r="H31" s="356"/>
      <c r="I31" s="356"/>
      <c r="J31" s="356"/>
      <c r="K31" s="356"/>
      <c r="L31" s="356"/>
      <c r="M31" s="356"/>
      <c r="N31" s="356"/>
      <c r="O31" s="356"/>
      <c r="P31" s="356"/>
      <c r="Q31" s="356"/>
      <c r="R31" s="357"/>
      <c r="S31" s="194"/>
      <c r="T31" s="21"/>
    </row>
    <row r="32" spans="1:23" ht="15" customHeight="1">
      <c r="A32" s="195"/>
      <c r="B32" s="355"/>
      <c r="C32" s="356"/>
      <c r="D32" s="356"/>
      <c r="E32" s="356"/>
      <c r="F32" s="356"/>
      <c r="G32" s="356"/>
      <c r="H32" s="356"/>
      <c r="I32" s="356"/>
      <c r="J32" s="356"/>
      <c r="K32" s="356"/>
      <c r="L32" s="356"/>
      <c r="M32" s="356"/>
      <c r="N32" s="356"/>
      <c r="O32" s="356"/>
      <c r="P32" s="356"/>
      <c r="Q32" s="356"/>
      <c r="R32" s="357"/>
      <c r="S32" s="194"/>
      <c r="T32" s="21"/>
    </row>
    <row r="33" spans="1:25" ht="15" customHeight="1">
      <c r="A33" s="195"/>
      <c r="B33" s="358"/>
      <c r="C33" s="359"/>
      <c r="D33" s="359"/>
      <c r="E33" s="359"/>
      <c r="F33" s="359"/>
      <c r="G33" s="359"/>
      <c r="H33" s="359"/>
      <c r="I33" s="359"/>
      <c r="J33" s="359"/>
      <c r="K33" s="359"/>
      <c r="L33" s="359"/>
      <c r="M33" s="359"/>
      <c r="N33" s="359"/>
      <c r="O33" s="359"/>
      <c r="P33" s="359"/>
      <c r="Q33" s="359"/>
      <c r="R33" s="360"/>
      <c r="S33" s="194"/>
      <c r="T33" s="21"/>
    </row>
    <row r="34" spans="1:25" ht="24" customHeight="1">
      <c r="A34" s="166" t="s">
        <v>181</v>
      </c>
      <c r="C34" s="21"/>
      <c r="D34" s="21"/>
      <c r="E34" s="21"/>
      <c r="F34" s="21"/>
      <c r="G34" s="21"/>
      <c r="H34" s="21"/>
      <c r="I34" s="21"/>
      <c r="J34" s="21"/>
      <c r="K34" s="21"/>
      <c r="L34" s="21"/>
      <c r="M34" s="21"/>
      <c r="N34" s="21"/>
      <c r="O34" s="21"/>
      <c r="P34" s="21"/>
      <c r="Q34" s="21"/>
      <c r="R34" s="21"/>
      <c r="S34" s="21"/>
      <c r="T34" s="22"/>
      <c r="U34" s="22"/>
      <c r="V34" s="22"/>
      <c r="W34" s="22"/>
      <c r="X34" s="22"/>
    </row>
    <row r="35" spans="1:25">
      <c r="B35" s="326" t="s">
        <v>83</v>
      </c>
      <c r="C35" s="464"/>
      <c r="D35" s="327"/>
      <c r="E35" s="187" t="s">
        <v>178</v>
      </c>
      <c r="F35" s="462"/>
      <c r="G35" s="462"/>
      <c r="H35" s="462"/>
      <c r="I35" s="463"/>
      <c r="J35" s="188" t="s">
        <v>179</v>
      </c>
      <c r="K35" s="462"/>
      <c r="L35" s="462"/>
      <c r="M35" s="462"/>
      <c r="N35" s="462"/>
      <c r="O35" s="462"/>
      <c r="P35" s="462"/>
      <c r="Q35" s="463"/>
      <c r="R35" s="324" t="s">
        <v>61</v>
      </c>
      <c r="S35" s="21"/>
      <c r="T35" s="21"/>
      <c r="U35" s="22"/>
      <c r="V35" s="22"/>
      <c r="W35" s="22"/>
      <c r="X35" s="22"/>
      <c r="Y35" s="22"/>
    </row>
    <row r="36" spans="1:25" ht="22" customHeight="1">
      <c r="B36" s="328" t="s">
        <v>60</v>
      </c>
      <c r="C36" s="458"/>
      <c r="D36" s="329"/>
      <c r="E36" s="189"/>
      <c r="F36" s="456"/>
      <c r="G36" s="456"/>
      <c r="H36" s="456"/>
      <c r="I36" s="457"/>
      <c r="J36" s="190"/>
      <c r="K36" s="456"/>
      <c r="L36" s="456"/>
      <c r="M36" s="456"/>
      <c r="N36" s="456"/>
      <c r="O36" s="456"/>
      <c r="P36" s="456"/>
      <c r="Q36" s="457"/>
      <c r="R36" s="325"/>
      <c r="U36" s="22"/>
      <c r="V36" s="22"/>
      <c r="W36" s="22"/>
      <c r="X36" s="22"/>
    </row>
    <row r="37" spans="1:25" ht="22" customHeight="1">
      <c r="B37" s="348" t="s">
        <v>62</v>
      </c>
      <c r="C37" s="453"/>
      <c r="D37" s="349"/>
      <c r="E37" s="175" t="s">
        <v>63</v>
      </c>
      <c r="F37" s="175"/>
      <c r="G37" s="365"/>
      <c r="H37" s="365"/>
      <c r="I37" s="365"/>
      <c r="J37" s="365"/>
      <c r="K37" s="365"/>
      <c r="L37" s="365"/>
      <c r="M37" s="365"/>
      <c r="N37" s="365"/>
      <c r="O37" s="365"/>
      <c r="P37" s="365"/>
      <c r="Q37" s="365"/>
      <c r="R37" s="366"/>
      <c r="S37" s="22"/>
      <c r="T37" s="22"/>
      <c r="U37" s="22"/>
      <c r="V37" s="22"/>
    </row>
    <row r="38" spans="1:25" ht="22" customHeight="1">
      <c r="B38" s="348" t="s">
        <v>64</v>
      </c>
      <c r="C38" s="453"/>
      <c r="D38" s="349"/>
      <c r="E38" s="450"/>
      <c r="F38" s="451"/>
      <c r="G38" s="451"/>
      <c r="H38" s="451"/>
      <c r="I38" s="451"/>
      <c r="J38" s="451"/>
      <c r="K38" s="451"/>
      <c r="L38" s="451"/>
      <c r="M38" s="451"/>
      <c r="N38" s="451"/>
      <c r="O38" s="451"/>
      <c r="P38" s="451"/>
      <c r="Q38" s="451"/>
      <c r="R38" s="452"/>
      <c r="S38" s="60"/>
      <c r="U38" s="22"/>
      <c r="V38" s="22"/>
      <c r="W38" s="22"/>
      <c r="X38" s="22"/>
    </row>
    <row r="39" spans="1:25" ht="22" customHeight="1">
      <c r="B39" s="348" t="s">
        <v>65</v>
      </c>
      <c r="C39" s="453"/>
      <c r="D39" s="349"/>
      <c r="E39" s="450"/>
      <c r="F39" s="451"/>
      <c r="G39" s="451"/>
      <c r="H39" s="451"/>
      <c r="I39" s="451"/>
      <c r="J39" s="451"/>
      <c r="K39" s="451"/>
      <c r="L39" s="451"/>
      <c r="M39" s="451"/>
      <c r="N39" s="451"/>
      <c r="O39" s="451"/>
      <c r="P39" s="451"/>
      <c r="Q39" s="451"/>
      <c r="R39" s="452"/>
      <c r="U39" s="22"/>
      <c r="V39" s="22"/>
      <c r="W39" s="22"/>
      <c r="X39" s="22"/>
    </row>
    <row r="40" spans="1:25" ht="26" customHeight="1">
      <c r="B40" s="186" t="s">
        <v>51</v>
      </c>
      <c r="D40" s="1"/>
      <c r="E40" s="1"/>
      <c r="F40" s="1"/>
      <c r="G40" s="1"/>
      <c r="H40" s="1"/>
      <c r="I40" s="1"/>
      <c r="J40" s="1"/>
      <c r="K40" s="1"/>
      <c r="L40" s="1"/>
      <c r="M40" s="1"/>
      <c r="N40" s="1"/>
      <c r="S40" s="104" t="str">
        <f>"杉並・地域エネルギー協議会（"&amp;S2&amp;".12.10）"</f>
        <v>杉並・地域エネルギー協議会（2023.12.10）</v>
      </c>
    </row>
  </sheetData>
  <mergeCells count="19">
    <mergeCell ref="A1:P1"/>
    <mergeCell ref="Q1:S1"/>
    <mergeCell ref="A3:M3"/>
    <mergeCell ref="F35:I35"/>
    <mergeCell ref="K35:Q35"/>
    <mergeCell ref="B30:R33"/>
    <mergeCell ref="B35:D35"/>
    <mergeCell ref="J17:K17"/>
    <mergeCell ref="G37:R37"/>
    <mergeCell ref="E38:R38"/>
    <mergeCell ref="E39:R39"/>
    <mergeCell ref="B39:D39"/>
    <mergeCell ref="F17:G17"/>
    <mergeCell ref="R35:R36"/>
    <mergeCell ref="F36:I36"/>
    <mergeCell ref="K36:Q36"/>
    <mergeCell ref="B36:D36"/>
    <mergeCell ref="B37:D37"/>
    <mergeCell ref="B38:D38"/>
  </mergeCells>
  <phoneticPr fontId="2"/>
  <dataValidations disablePrompts="1" count="1">
    <dataValidation type="list" allowBlank="1" showInputMessage="1" showErrorMessage="1" sqref="B11:B12 G11 L11 E14 I14 M14 H15 J15 L15 L24 B19:B23 D24 H24 B26:B27" xr:uid="{56A4C8D4-D37D-EE4C-BAD9-D586AA715220}">
      <formula1>"○"</formula1>
    </dataValidation>
  </dataValidations>
  <printOptions horizontalCentered="1"/>
  <pageMargins left="0.43307086614173229" right="0.43307086614173229" top="0.51181102362204722" bottom="0.19685039370078741" header="0.31496062992125984" footer="3.937007874015748E-2"/>
  <pageSetup paperSize="9" orientation="portrait" r:id="rId1"/>
  <headerFooter>
    <oddHeader xml:space="preserve">&amp;C　
</oddHeader>
    <oddFooter xml:space="preserve">&amp;C&amp;P </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最初にお読みください</vt:lpstr>
      <vt:lpstr>太陽光(データ表)</vt:lpstr>
      <vt:lpstr>太陽光(情報用紙)</vt:lpstr>
      <vt:lpstr>太陽光(情報用紙)記入例</vt:lpstr>
      <vt:lpstr>エネルギー調査(データ表)</vt:lpstr>
      <vt:lpstr>エネルギー調査(情報用紙)</vt:lpstr>
      <vt:lpstr>'エネルギー調査(データ表)'!Print_Area</vt:lpstr>
      <vt:lpstr>'エネルギー調査(情報用紙)'!Print_Area</vt:lpstr>
      <vt:lpstr>'太陽光(情報用紙)'!Print_Area</vt:lpstr>
      <vt:lpstr>'太陽光(情報用紙)記入例'!Print_Area</vt:lpstr>
    </vt:vector>
  </TitlesOfParts>
  <Company>地域計画研究所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 Y</dc:creator>
  <cp:lastModifiedBy>Microsoft Office User</cp:lastModifiedBy>
  <cp:lastPrinted>2022-12-10T13:31:11Z</cp:lastPrinted>
  <dcterms:created xsi:type="dcterms:W3CDTF">2012-06-05T05:49:23Z</dcterms:created>
  <dcterms:modified xsi:type="dcterms:W3CDTF">2023-12-12T00:23:23Z</dcterms:modified>
</cp:coreProperties>
</file>