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jnishida/Desktop/ACE/ACE2023/★事業/23事業 エネルギー調査/＊アップロード・送付用/"/>
    </mc:Choice>
  </mc:AlternateContent>
  <xr:revisionPtr revIDLastSave="0" documentId="13_ncr:1_{0BD63C1C-C46C-9B4C-8D9F-6A0BADE54D5C}" xr6:coauthVersionLast="47" xr6:coauthVersionMax="47" xr10:uidLastSave="{00000000-0000-0000-0000-000000000000}"/>
  <bookViews>
    <workbookView xWindow="16680" yWindow="580" windowWidth="21720" windowHeight="17640" tabRatio="500" activeTab="2" xr2:uid="{00000000-000D-0000-FFFF-FFFF00000000}"/>
  </bookViews>
  <sheets>
    <sheet name="最初にお読みください" sheetId="3" r:id="rId1"/>
    <sheet name="エネルギー調査(データ表)" sheetId="4" r:id="rId2"/>
    <sheet name="エネルギー調査(情報用紙)" sheetId="5" r:id="rId3"/>
  </sheets>
  <definedNames>
    <definedName name="_xlnm._FilterDatabase" localSheetId="2" hidden="1">'エネルギー調査(情報用紙)'!#REF!</definedName>
    <definedName name="_xlnm.Print_Area" localSheetId="1">'エネルギー調査(データ表)'!$A$1:$M$45</definedName>
    <definedName name="_xlnm.Print_Area" localSheetId="2">'エネルギー調査(情報用紙)'!$A$1:$S$40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4" l="1"/>
  <c r="F45" i="4"/>
  <c r="D45" i="4"/>
  <c r="J28" i="4"/>
  <c r="H28" i="4"/>
  <c r="F28" i="4"/>
  <c r="D28" i="4"/>
  <c r="A16" i="4"/>
  <c r="M45" i="4"/>
  <c r="L28" i="4" l="1"/>
  <c r="J14" i="4"/>
  <c r="S2" i="5"/>
  <c r="A1" i="4"/>
  <c r="D13" i="4"/>
  <c r="A15" i="4"/>
  <c r="D30" i="4"/>
  <c r="H13" i="4"/>
  <c r="H30" i="4"/>
  <c r="A32" i="4"/>
  <c r="L14" i="4"/>
  <c r="A33" i="4"/>
  <c r="A8" i="5" l="1"/>
  <c r="S40" i="5"/>
  <c r="R2" i="5"/>
  <c r="A1" i="5"/>
  <c r="Q2" i="5" l="1"/>
  <c r="L28" i="5" s="1"/>
  <c r="G9" i="5"/>
  <c r="D28" i="5"/>
</calcChain>
</file>

<file path=xl/sharedStrings.xml><?xml version="1.0" encoding="utf-8"?>
<sst xmlns="http://schemas.openxmlformats.org/spreadsheetml/2006/main" count="245" uniqueCount="112">
  <si>
    <t>前年使用量（Ｅ）</t>
    <rPh sb="0" eb="5">
      <t>ゼンネンシヨウリョウ</t>
    </rPh>
    <phoneticPr fontId="2"/>
  </si>
  <si>
    <t>使用量（Ｂ）</t>
    <rPh sb="0" eb="3">
      <t>シヨウリョウ</t>
    </rPh>
    <phoneticPr fontId="2"/>
  </si>
  <si>
    <t>料金（Ｃ）</t>
    <rPh sb="0" eb="2">
      <t>リョウキン</t>
    </rPh>
    <phoneticPr fontId="2"/>
  </si>
  <si>
    <t>太陽光</t>
    <rPh sb="0" eb="3">
      <t>タイヨウコウ</t>
    </rPh>
    <phoneticPr fontId="2"/>
  </si>
  <si>
    <t>深夜電力</t>
    <rPh sb="0" eb="4">
      <t>シンヤデンリョク</t>
    </rPh>
    <phoneticPr fontId="2"/>
  </si>
  <si>
    <t>１月</t>
    <rPh sb="1" eb="2">
      <t>ガツ</t>
    </rPh>
    <phoneticPr fontId="2"/>
  </si>
  <si>
    <t>６月</t>
  </si>
  <si>
    <t>kWh</t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</si>
  <si>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</si>
  <si>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</si>
  <si>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</si>
  <si>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</si>
  <si>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</si>
  <si>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</si>
  <si>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</si>
  <si>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</si>
  <si>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</si>
  <si>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</si>
  <si>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</si>
  <si>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５月</t>
  </si>
  <si>
    <t>円</t>
    <rPh sb="0" eb="1">
      <t>エン</t>
    </rPh>
    <phoneticPr fontId="2"/>
  </si>
  <si>
    <r>
      <t>m</t>
    </r>
    <r>
      <rPr>
        <vertAlign val="superscript"/>
        <sz val="10"/>
        <rFont val="ＭＳ Ｐゴシック"/>
        <family val="2"/>
        <charset val="128"/>
      </rPr>
      <t>3</t>
    </r>
    <phoneticPr fontId="2"/>
  </si>
  <si>
    <t>●オール電化：</t>
    <rPh sb="0" eb="7">
      <t>デンカ</t>
    </rPh>
    <phoneticPr fontId="2"/>
  </si>
  <si>
    <t>●契約種別：</t>
    <rPh sb="0" eb="6">
      <t>ケイヤクシュベツ</t>
    </rPh>
    <phoneticPr fontId="2"/>
  </si>
  <si>
    <t>●契約アンペア：</t>
    <rPh sb="0" eb="8">
      <t>ケイヤク</t>
    </rPh>
    <phoneticPr fontId="2"/>
  </si>
  <si>
    <t>２．ガス使用量等</t>
    <phoneticPr fontId="2"/>
  </si>
  <si>
    <t>１．電気使用量等</t>
    <phoneticPr fontId="2"/>
  </si>
  <si>
    <t>電気、ガスの２ヶ年間の使用量等を記載し、基礎データとともにご返送ください。</t>
    <rPh sb="0" eb="2">
      <t>デンキ</t>
    </rPh>
    <rPh sb="7" eb="9">
      <t>カネン</t>
    </rPh>
    <rPh sb="9" eb="10">
      <t>カン</t>
    </rPh>
    <rPh sb="11" eb="14">
      <t>シヨウリョウ</t>
    </rPh>
    <rPh sb="14" eb="15">
      <t>トウ</t>
    </rPh>
    <rPh sb="16" eb="18">
      <t>キサイ</t>
    </rPh>
    <rPh sb="20" eb="22">
      <t>キソ</t>
    </rPh>
    <rPh sb="30" eb="32">
      <t>ヘンソウ</t>
    </rPh>
    <phoneticPr fontId="2"/>
  </si>
  <si>
    <t>使用量等のデータは、検診票でご確認いただくか、東京電力・東京ガスのデータ提供サービスをご利用ください。（別紙参照）</t>
    <rPh sb="0" eb="4">
      <t>シヨウリョウトウ</t>
    </rPh>
    <rPh sb="10" eb="13">
      <t>ケンシンヒョウ</t>
    </rPh>
    <rPh sb="15" eb="17">
      <t>カクニン</t>
    </rPh>
    <rPh sb="23" eb="27">
      <t>トウキョウデンリョク</t>
    </rPh>
    <rPh sb="28" eb="30">
      <t>トウキョウ</t>
    </rPh>
    <rPh sb="36" eb="38">
      <t>テイキョウ</t>
    </rPh>
    <rPh sb="44" eb="46">
      <t>リヨウ</t>
    </rPh>
    <rPh sb="52" eb="56">
      <t>ベッシサンショウ</t>
    </rPh>
    <phoneticPr fontId="2"/>
  </si>
  <si>
    <t>太陽光発電設備をお持ちの方は、売電量をご記載ください。</t>
    <rPh sb="0" eb="7">
      <t>タイヨウコウハツデンセツビ</t>
    </rPh>
    <rPh sb="9" eb="10">
      <t>モ</t>
    </rPh>
    <rPh sb="12" eb="13">
      <t>カタ</t>
    </rPh>
    <rPh sb="15" eb="18">
      <t>バイデンリョウ</t>
    </rPh>
    <rPh sb="20" eb="22">
      <t>キサイ</t>
    </rPh>
    <phoneticPr fontId="2"/>
  </si>
  <si>
    <t>なお、太陽光発電のデータ提供にご協力いただける方は、お手数ですが別紙のデータシートにもご記入ください。</t>
    <phoneticPr fontId="2"/>
  </si>
  <si>
    <t>電気のみ　</t>
    <rPh sb="2" eb="4">
      <t>デンキシヨウ</t>
    </rPh>
    <phoneticPr fontId="2"/>
  </si>
  <si>
    <t>ガスも使用（オール電化ではない）</t>
    <phoneticPr fontId="2"/>
  </si>
  <si>
    <r>
      <rPr>
        <sz val="9"/>
        <rFont val="ＭＳ ゴシック"/>
        <family val="2"/>
        <charset val="128"/>
      </rPr>
      <t>＊</t>
    </r>
    <r>
      <rPr>
        <sz val="8.5"/>
        <rFont val="ＭＳ ゴシック"/>
        <family val="2"/>
        <charset val="128"/>
      </rPr>
      <t xml:space="preserve">1 </t>
    </r>
    <r>
      <rPr>
        <sz val="8.5"/>
        <rFont val="ＭＳ Ｐゴシック"/>
        <family val="2"/>
        <charset val="128"/>
      </rPr>
      <t>その他：電化上手など</t>
    </r>
    <rPh sb="5" eb="6">
      <t>タ</t>
    </rPh>
    <rPh sb="7" eb="11">
      <t>デンカジョウズ</t>
    </rPh>
    <phoneticPr fontId="2"/>
  </si>
  <si>
    <t>従量電灯Ｂ</t>
    <rPh sb="0" eb="4">
      <t>ジュウリョウデントウジュウリョウデントウタ</t>
    </rPh>
    <phoneticPr fontId="2"/>
  </si>
  <si>
    <t>従量電灯Ｃ</t>
    <phoneticPr fontId="2"/>
  </si>
  <si>
    <r>
      <t>その他</t>
    </r>
    <r>
      <rPr>
        <vertAlign val="superscript"/>
        <sz val="10"/>
        <rFont val="ＭＳ Ｐゴシック"/>
        <family val="2"/>
        <charset val="128"/>
      </rPr>
      <t>*1</t>
    </r>
    <r>
      <rPr>
        <sz val="10"/>
        <rFont val="ＭＳ Ｐゴシック"/>
        <family val="2"/>
        <charset val="128"/>
      </rPr>
      <t>　　→</t>
    </r>
    <phoneticPr fontId="2"/>
  </si>
  <si>
    <t>使用していない</t>
    <phoneticPr fontId="2"/>
  </si>
  <si>
    <r>
      <rPr>
        <sz val="9"/>
        <rFont val="ＭＳ Ｐゴシック"/>
        <family val="2"/>
        <charset val="128"/>
      </rPr>
      <t>＊</t>
    </r>
    <r>
      <rPr>
        <sz val="8.5"/>
        <rFont val="ＭＳ Ｐゴシック"/>
        <family val="2"/>
        <charset val="128"/>
      </rPr>
      <t>2 深夜電力契約をされている方（時間帯料金の夜間分ではありません）</t>
    </r>
    <rPh sb="0" eb="1">
      <t>ジカンタイリョウキンノ</t>
    </rPh>
    <phoneticPr fontId="2"/>
  </si>
  <si>
    <t>「エネルギー使用量調査」にご参加いただき、ありがとうございます。</t>
    <phoneticPr fontId="2"/>
  </si>
  <si>
    <t>調査票は、このファイルの「データ表」と、別添の「家庭状況等の基礎資料」（031_EnergyUse_Face）があります。</t>
    <rPh sb="0" eb="3">
      <t xml:space="preserve">チョウサヒョウハ、 </t>
    </rPh>
    <rPh sb="20" eb="22">
      <t xml:space="preserve">ベッテンノ </t>
    </rPh>
    <phoneticPr fontId="2"/>
  </si>
  <si>
    <t>両方にご記入いただくようにお願いします。</t>
    <rPh sb="0" eb="2">
      <t xml:space="preserve">リョウホウニゴキニュウイタダクヨウニオネガイシマス。 </t>
    </rPh>
    <phoneticPr fontId="2"/>
  </si>
  <si>
    <t>なお、太陽光発電量調査にご参加の方は、</t>
    <rPh sb="3" eb="11">
      <t xml:space="preserve">タイヨウコウハツデンリョウチョウサニゴサンカノカタハ、 </t>
    </rPh>
    <phoneticPr fontId="2"/>
  </si>
  <si>
    <r>
      <t xml:space="preserve">ご記入後、 </t>
    </r>
    <r>
      <rPr>
        <sz val="16"/>
        <rFont val="ＭＳ Ｐゴシック"/>
        <family val="2"/>
        <charset val="128"/>
      </rPr>
      <t>enekyoh@gmail.com</t>
    </r>
    <r>
      <rPr>
        <sz val="12"/>
        <rFont val="ＭＳ Ｐゴシック"/>
        <family val="2"/>
        <charset val="128"/>
      </rPr>
      <t xml:space="preserve"> 宛、メールに添付してお送りください。</t>
    </r>
    <rPh sb="0" eb="1">
      <t xml:space="preserve">ゴキニュウゴ、 </t>
    </rPh>
    <rPh sb="24" eb="25">
      <t xml:space="preserve">アテ </t>
    </rPh>
    <phoneticPr fontId="2"/>
  </si>
  <si>
    <t>エネルギー調査の調査票も、太陽光の調査票（042_PVpower_Form）に含まれていますので、</t>
    <rPh sb="8" eb="11">
      <t xml:space="preserve">チョウサヒョウ </t>
    </rPh>
    <rPh sb="13" eb="16">
      <t xml:space="preserve">タイヨウコウノチョウサヒョウ </t>
    </rPh>
    <rPh sb="23" eb="24">
      <t xml:space="preserve">フクマレテイマスノデ、 </t>
    </rPh>
    <phoneticPr fontId="2"/>
  </si>
  <si>
    <t>こちらのシートに記入する必要はありません。</t>
    <rPh sb="8" eb="10">
      <t xml:space="preserve">キニュウ </t>
    </rPh>
    <phoneticPr fontId="2"/>
  </si>
  <si>
    <t>＊ご不明な点がありましたら、上記アドレスにメールでお問い合わせください。</t>
    <phoneticPr fontId="2"/>
  </si>
  <si>
    <t>「エネルギー使用量調査」調査票の記入方法</t>
    <rPh sb="12" eb="15">
      <t xml:space="preserve">チョウサヒョウ </t>
    </rPh>
    <rPh sb="16" eb="18">
      <t xml:space="preserve">キニュウ </t>
    </rPh>
    <rPh sb="18" eb="20">
      <t xml:space="preserve">キサイホウホウ </t>
    </rPh>
    <phoneticPr fontId="2"/>
  </si>
  <si>
    <t>内に数字をご記入ください</t>
    <rPh sb="0" eb="1">
      <t xml:space="preserve">ナイニ </t>
    </rPh>
    <rPh sb="2" eb="4">
      <t xml:space="preserve">スウジヲ、 </t>
    </rPh>
    <phoneticPr fontId="2"/>
  </si>
  <si>
    <t>はセルの右端に出る▼印をクリックして、“○”その他の選択肢をお選びください</t>
    <rPh sb="4" eb="6">
      <t xml:space="preserve">ミギハジニデル </t>
    </rPh>
    <rPh sb="10" eb="11">
      <t xml:space="preserve">サンカクシルシヲ </t>
    </rPh>
    <phoneticPr fontId="2"/>
  </si>
  <si>
    <t>A</t>
  </si>
  <si>
    <r>
      <t>●深夜電力</t>
    </r>
    <r>
      <rPr>
        <vertAlign val="superscript"/>
        <sz val="10"/>
        <rFont val="ＭＳ Ｐゴシック"/>
        <family val="2"/>
        <charset val="128"/>
      </rPr>
      <t>*2</t>
    </r>
    <r>
      <rPr>
        <sz val="10"/>
        <rFont val="ＭＳ Ｐゴシック"/>
        <family val="2"/>
        <charset val="128"/>
      </rPr>
      <t>：</t>
    </r>
    <phoneticPr fontId="2"/>
  </si>
  <si>
    <t>使用　　　　→</t>
    <phoneticPr fontId="2"/>
  </si>
  <si>
    <t>kＷ</t>
    <phoneticPr fontId="2"/>
  </si>
  <si>
    <t>　エネルギーカルテ作成のためのデータ提供のお願い</t>
    <phoneticPr fontId="2"/>
  </si>
  <si>
    <t>　調査世帯間の比較をするために、ご家族や住宅、機器などの状況など、基礎的なデータをご記入ください。</t>
    <phoneticPr fontId="2"/>
  </si>
  <si>
    <t>　（個人データはカルテ作成のためだけに使用し、プライバシーの保護は厳守いたします。）</t>
  </si>
  <si>
    <t>は、マスの右端に出る▼印をクリックして“○”をお選びください</t>
    <rPh sb="5" eb="7">
      <t xml:space="preserve">ミギハジニデル </t>
    </rPh>
    <rPh sb="11" eb="12">
      <t xml:space="preserve">サンカクシルシヲ </t>
    </rPh>
    <phoneticPr fontId="2"/>
  </si>
  <si>
    <t>１）</t>
  </si>
  <si>
    <t>家族人数（合計）</t>
    <phoneticPr fontId="2"/>
  </si>
  <si>
    <t>人）</t>
    <phoneticPr fontId="2"/>
  </si>
  <si>
    <t>２）</t>
  </si>
  <si>
    <t>家族構成（当てはまるものすべてにチェックしてください）</t>
    <phoneticPr fontId="2"/>
  </si>
  <si>
    <t>乳幼児がいる</t>
    <phoneticPr fontId="2"/>
  </si>
  <si>
    <t>小中学生がいる</t>
    <phoneticPr fontId="2"/>
  </si>
  <si>
    <t>高齢者（65才以上の方）がいる</t>
    <phoneticPr fontId="2"/>
  </si>
  <si>
    <t>２世帯（親の世帯や子どもの世帯など）で同居している</t>
    <phoneticPr fontId="2"/>
  </si>
  <si>
    <r>
      <t>（２）住宅について</t>
    </r>
    <r>
      <rPr>
        <sz val="12"/>
        <rFont val="ＭＳ 明朝"/>
        <family val="1"/>
        <charset val="128"/>
      </rPr>
      <t>（該当するものをチェックしてください）</t>
    </r>
  </si>
  <si>
    <t>住宅のタイプ</t>
    <phoneticPr fontId="2"/>
  </si>
  <si>
    <t>一戸建て住宅</t>
    <phoneticPr fontId="2"/>
  </si>
  <si>
    <t>２世帯住宅</t>
    <phoneticPr fontId="2"/>
  </si>
  <si>
    <t>集合住宅・マンション</t>
    <phoneticPr fontId="2"/>
  </si>
  <si>
    <t>建築後年数</t>
    <phoneticPr fontId="2"/>
  </si>
  <si>
    <t>約</t>
    <phoneticPr fontId="2"/>
  </si>
  <si>
    <t>年（</t>
    <phoneticPr fontId="2"/>
  </si>
  <si>
    <t>昭和</t>
    <phoneticPr fontId="2"/>
  </si>
  <si>
    <t>平成</t>
    <phoneticPr fontId="2"/>
  </si>
  <si>
    <t>令和</t>
    <phoneticPr fontId="2"/>
  </si>
  <si>
    <t>年頃建築）</t>
    <phoneticPr fontId="2"/>
  </si>
  <si>
    <t>省エネ改修をした事がある</t>
    <phoneticPr fontId="2"/>
  </si>
  <si>
    <t>３）</t>
  </si>
  <si>
    <t>延床面積</t>
    <phoneticPr fontId="2"/>
  </si>
  <si>
    <r>
      <t>ｍ</t>
    </r>
    <r>
      <rPr>
        <vertAlign val="superscript"/>
        <sz val="10"/>
        <rFont val="HG丸ｺﾞｼｯｸM-PRO"/>
        <family val="2"/>
        <charset val="128"/>
      </rPr>
      <t>2</t>
    </r>
    <r>
      <rPr>
        <sz val="10"/>
        <rFont val="HG丸ｺﾞｼｯｸM-PRO"/>
        <family val="2"/>
        <charset val="128"/>
      </rPr>
      <t>　又は</t>
    </r>
    <phoneticPr fontId="2"/>
  </si>
  <si>
    <t>坪</t>
    <phoneticPr fontId="2"/>
  </si>
  <si>
    <r>
      <t>（３）エネルギーの設備等について</t>
    </r>
    <r>
      <rPr>
        <sz val="12"/>
        <rFont val="ＭＳ 明朝"/>
        <family val="1"/>
        <charset val="128"/>
      </rPr>
      <t>（当てはまるものすべてにチェックしてください）</t>
    </r>
  </si>
  <si>
    <t>太陽光発電を利用をしている（発電規模</t>
    <phoneticPr fontId="2"/>
  </si>
  <si>
    <t>kW）</t>
    <phoneticPr fontId="2"/>
  </si>
  <si>
    <t>蓄電池を使用している　　　（蓄電量</t>
    <phoneticPr fontId="2"/>
  </si>
  <si>
    <t>kWh）</t>
    <phoneticPr fontId="2"/>
  </si>
  <si>
    <t>オール電化住宅である</t>
    <phoneticPr fontId="2"/>
  </si>
  <si>
    <t>太陽熱温水器を利用している</t>
    <phoneticPr fontId="2"/>
  </si>
  <si>
    <t>高効率な給湯機器を利用している</t>
    <phoneticPr fontId="2"/>
  </si>
  <si>
    <t>→</t>
    <phoneticPr fontId="2"/>
  </si>
  <si>
    <t>エコキュート</t>
    <phoneticPr fontId="2"/>
  </si>
  <si>
    <t>エコジョーズ</t>
    <phoneticPr fontId="2"/>
  </si>
  <si>
    <t>エコウィル・エネファーム</t>
    <phoneticPr fontId="2"/>
  </si>
  <si>
    <r>
      <t>（４）冬期の</t>
    </r>
    <r>
      <rPr>
        <u/>
        <sz val="12"/>
        <rFont val="ＭＳ Ｐゴシック"/>
        <family val="2"/>
        <charset val="128"/>
      </rPr>
      <t>灯油使用量</t>
    </r>
  </si>
  <si>
    <t>灯油ストーブは使用していない</t>
    <phoneticPr fontId="2"/>
  </si>
  <si>
    <t>灯油ストーブは使用している</t>
    <phoneticPr fontId="2"/>
  </si>
  <si>
    <t>缶</t>
    <phoneticPr fontId="2"/>
  </si>
  <si>
    <t>（5）今年、特に省エネについて取組まれた事、当会へのご意見など、何でもご自由にご記入下さい。</t>
    <phoneticPr fontId="2"/>
  </si>
  <si>
    <t>（6）ご連絡先</t>
    <phoneticPr fontId="2"/>
  </si>
  <si>
    <t>（ふりがな）</t>
    <phoneticPr fontId="2"/>
  </si>
  <si>
    <t>(姓)</t>
    <rPh sb="1" eb="2">
      <t xml:space="preserve">セイ </t>
    </rPh>
    <phoneticPr fontId="2"/>
  </si>
  <si>
    <t>(名)</t>
    <rPh sb="1" eb="2">
      <t xml:space="preserve">メイ </t>
    </rPh>
    <phoneticPr fontId="2"/>
  </si>
  <si>
    <t>様</t>
    <rPh sb="0" eb="1">
      <t>サマ</t>
    </rPh>
    <phoneticPr fontId="2"/>
  </si>
  <si>
    <t>お名前</t>
  </si>
  <si>
    <t>ご住所</t>
    <phoneticPr fontId="2"/>
  </si>
  <si>
    <t>杉並区</t>
    <phoneticPr fontId="2"/>
  </si>
  <si>
    <t>電話番号</t>
  </si>
  <si>
    <t>メール</t>
    <phoneticPr fontId="2"/>
  </si>
  <si>
    <t>ご協力ありがとうございました。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</si>
</sst>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NO&quot;\ 000"/>
  </numFmts>
  <fonts count="31">
    <font>
      <sz val="10"/>
      <name val="ＭＳ Ｐゴシック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1"/>
      <name val="ＭＳ Ｐゴシック"/>
      <family val="2"/>
      <charset val="128"/>
    </font>
    <font>
      <vertAlign val="superscript"/>
      <sz val="10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8.5"/>
      <name val="ＭＳ Ｐゴシック"/>
      <family val="2"/>
      <charset val="128"/>
    </font>
    <font>
      <sz val="9"/>
      <name val="ＭＳ ゴシック"/>
      <family val="2"/>
      <charset val="128"/>
    </font>
    <font>
      <sz val="8.5"/>
      <name val="ＭＳ 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2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2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9"/>
      <name val="HG丸ｺﾞｼｯｸM-PRO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10"/>
      <name val="HG丸ｺﾞｼｯｸM-PRO"/>
      <family val="2"/>
      <charset val="128"/>
    </font>
    <font>
      <u/>
      <sz val="12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4" fillId="0" borderId="0"/>
  </cellStyleXfs>
  <cellXfs count="230">
    <xf numFmtId="0" fontId="0" fillId="0" borderId="0" xfId="0"/>
    <xf numFmtId="0" fontId="3" fillId="0" borderId="0" xfId="0" applyFont="1"/>
    <xf numFmtId="38" fontId="1" fillId="0" borderId="16" xfId="1" applyFont="1" applyBorder="1" applyAlignment="1">
      <alignment horizontal="center"/>
    </xf>
    <xf numFmtId="38" fontId="1" fillId="0" borderId="12" xfId="1" applyFont="1" applyBorder="1" applyAlignment="1">
      <alignment horizontal="center"/>
    </xf>
    <xf numFmtId="38" fontId="4" fillId="0" borderId="16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1" fillId="0" borderId="34" xfId="1" quotePrefix="1" applyFont="1" applyBorder="1" applyAlignment="1">
      <alignment horizontal="left" vertical="center"/>
    </xf>
    <xf numFmtId="38" fontId="1" fillId="0" borderId="0" xfId="1" quotePrefix="1" applyFont="1" applyBorder="1" applyAlignment="1">
      <alignment horizontal="left" vertical="center"/>
    </xf>
    <xf numFmtId="0" fontId="1" fillId="0" borderId="0" xfId="2"/>
    <xf numFmtId="0" fontId="6" fillId="0" borderId="0" xfId="2" applyFont="1"/>
    <xf numFmtId="0" fontId="10" fillId="0" borderId="0" xfId="2" applyFont="1"/>
    <xf numFmtId="0" fontId="1" fillId="0" borderId="0" xfId="2" applyAlignment="1">
      <alignment horizontal="center"/>
    </xf>
    <xf numFmtId="0" fontId="4" fillId="0" borderId="0" xfId="2" applyFont="1"/>
    <xf numFmtId="0" fontId="13" fillId="0" borderId="0" xfId="0" applyFont="1"/>
    <xf numFmtId="0" fontId="6" fillId="0" borderId="0" xfId="3" applyFont="1"/>
    <xf numFmtId="0" fontId="3" fillId="0" borderId="0" xfId="2" applyFont="1"/>
    <xf numFmtId="0" fontId="15" fillId="0" borderId="0" xfId="2" applyFont="1" applyAlignment="1">
      <alignment shrinkToFit="1"/>
    </xf>
    <xf numFmtId="0" fontId="4" fillId="2" borderId="3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3" borderId="37" xfId="2" applyFont="1" applyFill="1" applyBorder="1" applyAlignment="1">
      <alignment vertical="center"/>
    </xf>
    <xf numFmtId="0" fontId="9" fillId="0" borderId="0" xfId="2" quotePrefix="1" applyFont="1"/>
    <xf numFmtId="0" fontId="5" fillId="0" borderId="0" xfId="2" applyFont="1"/>
    <xf numFmtId="0" fontId="17" fillId="3" borderId="37" xfId="2" applyFont="1" applyFill="1" applyBorder="1" applyAlignment="1">
      <alignment horizontal="center"/>
    </xf>
    <xf numFmtId="0" fontId="1" fillId="2" borderId="37" xfId="2" applyFill="1" applyBorder="1"/>
    <xf numFmtId="0" fontId="6" fillId="3" borderId="37" xfId="2" applyFont="1" applyFill="1" applyBorder="1" applyAlignment="1">
      <alignment horizontal="center" shrinkToFit="1"/>
    </xf>
    <xf numFmtId="0" fontId="1" fillId="2" borderId="37" xfId="2" applyFill="1" applyBorder="1" applyAlignment="1">
      <alignment shrinkToFit="1"/>
    </xf>
    <xf numFmtId="0" fontId="1" fillId="0" borderId="0" xfId="2" applyAlignment="1">
      <alignment vertical="center"/>
    </xf>
    <xf numFmtId="0" fontId="1" fillId="0" borderId="1" xfId="2" applyBorder="1" applyAlignment="1">
      <alignment horizontal="center"/>
    </xf>
    <xf numFmtId="55" fontId="4" fillId="0" borderId="23" xfId="2" applyNumberFormat="1" applyFont="1" applyBorder="1" applyAlignment="1">
      <alignment horizontal="center"/>
    </xf>
    <xf numFmtId="38" fontId="4" fillId="2" borderId="29" xfId="1" applyFont="1" applyFill="1" applyBorder="1" applyAlignment="1">
      <alignment horizontal="center"/>
    </xf>
    <xf numFmtId="0" fontId="4" fillId="0" borderId="32" xfId="2" applyFont="1" applyBorder="1" applyAlignment="1">
      <alignment horizontal="center" shrinkToFit="1"/>
    </xf>
    <xf numFmtId="38" fontId="4" fillId="2" borderId="33" xfId="1" applyFont="1" applyFill="1" applyBorder="1" applyAlignment="1">
      <alignment horizontal="center"/>
    </xf>
    <xf numFmtId="0" fontId="4" fillId="0" borderId="23" xfId="2" applyFont="1" applyBorder="1" applyAlignment="1">
      <alignment horizontal="center"/>
    </xf>
    <xf numFmtId="38" fontId="4" fillId="2" borderId="29" xfId="1" quotePrefix="1" applyFont="1" applyFill="1" applyBorder="1" applyAlignment="1">
      <alignment horizontal="center"/>
    </xf>
    <xf numFmtId="0" fontId="4" fillId="0" borderId="23" xfId="2" applyFont="1" applyBorder="1" applyAlignment="1">
      <alignment horizontal="center" shrinkToFit="1"/>
    </xf>
    <xf numFmtId="0" fontId="4" fillId="0" borderId="20" xfId="2" applyFont="1" applyBorder="1" applyAlignment="1">
      <alignment horizontal="center" shrinkToFit="1"/>
    </xf>
    <xf numFmtId="38" fontId="4" fillId="0" borderId="29" xfId="1" quotePrefix="1" applyFont="1" applyFill="1" applyBorder="1" applyAlignment="1">
      <alignment horizontal="center"/>
    </xf>
    <xf numFmtId="55" fontId="4" fillId="0" borderId="22" xfId="2" applyNumberFormat="1" applyFont="1" applyBorder="1" applyAlignment="1">
      <alignment horizontal="center"/>
    </xf>
    <xf numFmtId="38" fontId="4" fillId="2" borderId="13" xfId="1" applyFont="1" applyFill="1" applyBorder="1" applyAlignment="1">
      <alignment horizontal="center"/>
    </xf>
    <xf numFmtId="0" fontId="4" fillId="0" borderId="5" xfId="2" applyFont="1" applyBorder="1" applyAlignment="1">
      <alignment horizontal="center" shrinkToFit="1"/>
    </xf>
    <xf numFmtId="38" fontId="4" fillId="2" borderId="17" xfId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shrinkToFit="1"/>
    </xf>
    <xf numFmtId="38" fontId="4" fillId="2" borderId="10" xfId="1" applyFont="1" applyFill="1" applyBorder="1" applyAlignment="1">
      <alignment horizontal="center"/>
    </xf>
    <xf numFmtId="0" fontId="4" fillId="0" borderId="10" xfId="2" applyFont="1" applyBorder="1" applyAlignment="1">
      <alignment horizontal="center" shrinkToFit="1"/>
    </xf>
    <xf numFmtId="38" fontId="4" fillId="0" borderId="13" xfId="1" applyFont="1" applyFill="1" applyBorder="1" applyAlignment="1">
      <alignment horizontal="center"/>
    </xf>
    <xf numFmtId="38" fontId="4" fillId="2" borderId="14" xfId="1" applyFont="1" applyFill="1" applyBorder="1" applyAlignment="1">
      <alignment horizontal="center"/>
    </xf>
    <xf numFmtId="0" fontId="4" fillId="0" borderId="6" xfId="2" applyFont="1" applyBorder="1" applyAlignment="1">
      <alignment horizontal="center" shrinkToFit="1"/>
    </xf>
    <xf numFmtId="38" fontId="4" fillId="2" borderId="18" xfId="1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shrinkToFit="1"/>
    </xf>
    <xf numFmtId="38" fontId="4" fillId="2" borderId="11" xfId="1" applyFont="1" applyFill="1" applyBorder="1" applyAlignment="1">
      <alignment horizontal="center"/>
    </xf>
    <xf numFmtId="0" fontId="4" fillId="0" borderId="11" xfId="2" applyFont="1" applyBorder="1" applyAlignment="1">
      <alignment horizontal="center" shrinkToFit="1"/>
    </xf>
    <xf numFmtId="38" fontId="4" fillId="0" borderId="14" xfId="1" applyFont="1" applyFill="1" applyBorder="1" applyAlignment="1">
      <alignment horizontal="center"/>
    </xf>
    <xf numFmtId="55" fontId="4" fillId="0" borderId="3" xfId="2" applyNumberFormat="1" applyFont="1" applyBorder="1" applyAlignment="1">
      <alignment horizontal="center"/>
    </xf>
    <xf numFmtId="38" fontId="4" fillId="2" borderId="15" xfId="1" applyFont="1" applyFill="1" applyBorder="1" applyAlignment="1">
      <alignment horizontal="center"/>
    </xf>
    <xf numFmtId="0" fontId="4" fillId="0" borderId="7" xfId="2" applyFont="1" applyBorder="1" applyAlignment="1">
      <alignment horizontal="center" shrinkToFit="1"/>
    </xf>
    <xf numFmtId="38" fontId="4" fillId="2" borderId="19" xfId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shrinkToFit="1"/>
    </xf>
    <xf numFmtId="38" fontId="4" fillId="2" borderId="9" xfId="1" applyFont="1" applyFill="1" applyBorder="1" applyAlignment="1">
      <alignment horizontal="center"/>
    </xf>
    <xf numFmtId="0" fontId="4" fillId="0" borderId="9" xfId="2" applyFont="1" applyBorder="1" applyAlignment="1">
      <alignment horizontal="center" shrinkToFit="1"/>
    </xf>
    <xf numFmtId="38" fontId="4" fillId="0" borderId="15" xfId="1" applyFont="1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8" xfId="2" applyFont="1" applyBorder="1" applyAlignment="1">
      <alignment horizontal="center" shrinkToFit="1"/>
    </xf>
    <xf numFmtId="0" fontId="4" fillId="0" borderId="4" xfId="2" applyFont="1" applyBorder="1" applyAlignment="1">
      <alignment horizontal="center" shrinkToFit="1"/>
    </xf>
    <xf numFmtId="0" fontId="4" fillId="0" borderId="12" xfId="2" applyFont="1" applyBorder="1" applyAlignment="1">
      <alignment horizontal="center" shrinkToFit="1"/>
    </xf>
    <xf numFmtId="0" fontId="8" fillId="0" borderId="0" xfId="2" applyFont="1"/>
    <xf numFmtId="0" fontId="1" fillId="0" borderId="23" xfId="2" applyBorder="1" applyAlignment="1">
      <alignment horizontal="center"/>
    </xf>
    <xf numFmtId="0" fontId="1" fillId="0" borderId="34" xfId="2" applyBorder="1"/>
    <xf numFmtId="55" fontId="1" fillId="0" borderId="23" xfId="2" applyNumberFormat="1" applyBorder="1" applyAlignment="1">
      <alignment horizontal="center"/>
    </xf>
    <xf numFmtId="38" fontId="1" fillId="2" borderId="29" xfId="1" applyFont="1" applyFill="1" applyBorder="1" applyAlignment="1">
      <alignment horizontal="center"/>
    </xf>
    <xf numFmtId="0" fontId="1" fillId="0" borderId="32" xfId="2" applyBorder="1" applyAlignment="1">
      <alignment horizontal="center"/>
    </xf>
    <xf numFmtId="38" fontId="1" fillId="2" borderId="33" xfId="1" applyFont="1" applyFill="1" applyBorder="1" applyAlignment="1">
      <alignment horizontal="center"/>
    </xf>
    <xf numFmtId="38" fontId="1" fillId="2" borderId="29" xfId="1" quotePrefix="1" applyFont="1" applyFill="1" applyBorder="1" applyAlignment="1">
      <alignment horizontal="center"/>
    </xf>
    <xf numFmtId="55" fontId="1" fillId="0" borderId="22" xfId="2" applyNumberFormat="1" applyBorder="1" applyAlignment="1">
      <alignment horizontal="center"/>
    </xf>
    <xf numFmtId="38" fontId="1" fillId="2" borderId="21" xfId="1" applyFont="1" applyFill="1" applyBorder="1" applyAlignment="1">
      <alignment horizontal="center"/>
    </xf>
    <xf numFmtId="0" fontId="1" fillId="0" borderId="35" xfId="2" applyBorder="1" applyAlignment="1">
      <alignment horizontal="center"/>
    </xf>
    <xf numFmtId="38" fontId="1" fillId="2" borderId="36" xfId="1" applyFont="1" applyFill="1" applyBorder="1" applyAlignment="1">
      <alignment horizontal="center"/>
    </xf>
    <xf numFmtId="0" fontId="1" fillId="0" borderId="22" xfId="2" applyBorder="1" applyAlignment="1">
      <alignment horizontal="center"/>
    </xf>
    <xf numFmtId="38" fontId="1" fillId="2" borderId="14" xfId="1" applyFont="1" applyFill="1" applyBorder="1" applyAlignment="1">
      <alignment horizontal="center"/>
    </xf>
    <xf numFmtId="0" fontId="1" fillId="0" borderId="6" xfId="2" applyBorder="1" applyAlignment="1">
      <alignment horizontal="center"/>
    </xf>
    <xf numFmtId="38" fontId="1" fillId="2" borderId="18" xfId="1" applyFont="1" applyFill="1" applyBorder="1" applyAlignment="1">
      <alignment horizontal="center"/>
    </xf>
    <xf numFmtId="0" fontId="1" fillId="0" borderId="3" xfId="2" applyBorder="1" applyAlignment="1">
      <alignment horizontal="center"/>
    </xf>
    <xf numFmtId="38" fontId="1" fillId="2" borderId="15" xfId="1" applyFont="1" applyFill="1" applyBorder="1" applyAlignment="1">
      <alignment horizontal="center"/>
    </xf>
    <xf numFmtId="0" fontId="1" fillId="0" borderId="25" xfId="2" applyBorder="1" applyAlignment="1">
      <alignment horizontal="center"/>
    </xf>
    <xf numFmtId="38" fontId="1" fillId="2" borderId="19" xfId="1" applyFont="1" applyFill="1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8" xfId="2" applyBorder="1" applyAlignment="1">
      <alignment horizontal="center"/>
    </xf>
    <xf numFmtId="0" fontId="4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176" fontId="17" fillId="0" borderId="0" xfId="3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17" fillId="0" borderId="0" xfId="2" applyFont="1" applyAlignment="1">
      <alignment horizontal="justify" vertical="center"/>
    </xf>
    <xf numFmtId="0" fontId="17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horizontal="left"/>
    </xf>
    <xf numFmtId="0" fontId="21" fillId="0" borderId="0" xfId="2" applyFont="1"/>
    <xf numFmtId="0" fontId="14" fillId="0" borderId="0" xfId="2" applyFont="1" applyAlignment="1">
      <alignment horizontal="justify" vertical="center"/>
    </xf>
    <xf numFmtId="0" fontId="14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7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7" fillId="0" borderId="0" xfId="2" applyFont="1"/>
    <xf numFmtId="0" fontId="23" fillId="0" borderId="0" xfId="2" applyFont="1"/>
    <xf numFmtId="0" fontId="25" fillId="0" borderId="0" xfId="2" applyFont="1" applyAlignment="1">
      <alignment horizontal="right"/>
    </xf>
    <xf numFmtId="0" fontId="22" fillId="0" borderId="0" xfId="2" applyFont="1"/>
    <xf numFmtId="0" fontId="22" fillId="2" borderId="37" xfId="2" applyFont="1" applyFill="1" applyBorder="1"/>
    <xf numFmtId="0" fontId="1" fillId="0" borderId="0" xfId="2" applyAlignment="1">
      <alignment horizontal="right"/>
    </xf>
    <xf numFmtId="0" fontId="22" fillId="0" borderId="0" xfId="2" applyFont="1" applyAlignment="1">
      <alignment vertical="top"/>
    </xf>
    <xf numFmtId="0" fontId="22" fillId="0" borderId="0" xfId="2" applyFont="1" applyAlignment="1">
      <alignment horizontal="center"/>
    </xf>
    <xf numFmtId="0" fontId="3" fillId="2" borderId="37" xfId="2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top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/>
    </xf>
    <xf numFmtId="0" fontId="22" fillId="2" borderId="37" xfId="2" applyFont="1" applyFill="1" applyBorder="1" applyAlignment="1">
      <alignment horizontal="left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justify" vertical="center"/>
    </xf>
    <xf numFmtId="0" fontId="6" fillId="0" borderId="0" xfId="2" applyFont="1" applyAlignment="1">
      <alignment horizontal="justify" vertical="top"/>
    </xf>
    <xf numFmtId="0" fontId="17" fillId="0" borderId="0" xfId="2" applyFont="1" applyAlignment="1">
      <alignment vertical="top"/>
    </xf>
    <xf numFmtId="0" fontId="22" fillId="0" borderId="0" xfId="2" applyFont="1" applyAlignment="1">
      <alignment horizontal="righ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justify" vertical="top"/>
    </xf>
    <xf numFmtId="0" fontId="6" fillId="0" borderId="0" xfId="2" applyFont="1" applyAlignment="1">
      <alignment horizontal="left" vertical="center"/>
    </xf>
    <xf numFmtId="0" fontId="24" fillId="0" borderId="0" xfId="2" applyFont="1" applyAlignment="1">
      <alignment horizontal="left"/>
    </xf>
    <xf numFmtId="0" fontId="17" fillId="0" borderId="40" xfId="2" applyFont="1" applyBorder="1" applyAlignment="1">
      <alignment vertical="top" wrapText="1"/>
    </xf>
    <xf numFmtId="0" fontId="17" fillId="0" borderId="43" xfId="2" applyFont="1" applyBorder="1" applyAlignment="1">
      <alignment vertical="top" wrapText="1"/>
    </xf>
    <xf numFmtId="0" fontId="17" fillId="0" borderId="0" xfId="2" applyFont="1" applyAlignment="1">
      <alignment horizontal="left" vertical="center"/>
    </xf>
    <xf numFmtId="0" fontId="24" fillId="0" borderId="44" xfId="2" applyFont="1" applyBorder="1" applyAlignment="1">
      <alignment horizontal="center" vertical="center"/>
    </xf>
    <xf numFmtId="0" fontId="24" fillId="0" borderId="48" xfId="2" applyFont="1" applyBorder="1" applyAlignment="1">
      <alignment horizontal="center" vertical="center"/>
    </xf>
    <xf numFmtId="0" fontId="23" fillId="0" borderId="50" xfId="2" applyFont="1" applyBorder="1" applyAlignment="1">
      <alignment vertical="center"/>
    </xf>
    <xf numFmtId="0" fontId="23" fillId="0" borderId="54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29" fillId="0" borderId="0" xfId="2" applyFont="1"/>
    <xf numFmtId="0" fontId="29" fillId="0" borderId="0" xfId="2" applyFont="1" applyAlignment="1">
      <alignment vertical="center"/>
    </xf>
    <xf numFmtId="0" fontId="30" fillId="0" borderId="0" xfId="2" applyFont="1" applyAlignment="1">
      <alignment vertical="center" shrinkToFit="1"/>
    </xf>
    <xf numFmtId="0" fontId="13" fillId="0" borderId="16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176" fontId="6" fillId="0" borderId="12" xfId="3" applyNumberFormat="1" applyFont="1" applyBorder="1" applyAlignment="1">
      <alignment horizontal="center" vertical="center"/>
    </xf>
    <xf numFmtId="176" fontId="6" fillId="0" borderId="4" xfId="3" applyNumberFormat="1" applyFont="1" applyBorder="1" applyAlignment="1">
      <alignment horizontal="center" vertical="center"/>
    </xf>
    <xf numFmtId="0" fontId="1" fillId="0" borderId="18" xfId="2" applyBorder="1"/>
    <xf numFmtId="0" fontId="1" fillId="0" borderId="11" xfId="2" applyBorder="1"/>
    <xf numFmtId="0" fontId="1" fillId="0" borderId="6" xfId="2" applyBorder="1"/>
    <xf numFmtId="0" fontId="1" fillId="0" borderId="27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13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13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5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" xfId="2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31" xfId="2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38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29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23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9" xfId="2" applyBorder="1" applyAlignment="1">
      <alignment horizontal="center"/>
    </xf>
    <xf numFmtId="0" fontId="17" fillId="0" borderId="41" xfId="2" applyFont="1" applyBorder="1" applyAlignment="1">
      <alignment horizontal="left" vertical="top" wrapText="1"/>
    </xf>
    <xf numFmtId="0" fontId="17" fillId="0" borderId="42" xfId="2" applyFont="1" applyBorder="1" applyAlignment="1">
      <alignment horizontal="left" vertical="top" wrapText="1"/>
    </xf>
    <xf numFmtId="0" fontId="17" fillId="0" borderId="25" xfId="2" applyFont="1" applyBorder="1" applyAlignment="1">
      <alignment horizontal="left" vertical="top" wrapText="1"/>
    </xf>
    <xf numFmtId="0" fontId="17" fillId="0" borderId="43" xfId="2" applyFont="1" applyBorder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0" fontId="17" fillId="0" borderId="40" xfId="2" applyFont="1" applyBorder="1" applyAlignment="1">
      <alignment horizontal="left" vertical="top" wrapText="1"/>
    </xf>
    <xf numFmtId="0" fontId="17" fillId="0" borderId="36" xfId="2" applyFont="1" applyBorder="1" applyAlignment="1">
      <alignment horizontal="left" vertical="top" wrapText="1"/>
    </xf>
    <xf numFmtId="0" fontId="17" fillId="0" borderId="24" xfId="2" applyFont="1" applyBorder="1" applyAlignment="1">
      <alignment horizontal="left" vertical="top" wrapText="1"/>
    </xf>
    <xf numFmtId="0" fontId="17" fillId="0" borderId="35" xfId="2" applyFont="1" applyBorder="1" applyAlignment="1">
      <alignment horizontal="left" vertical="top" wrapText="1"/>
    </xf>
    <xf numFmtId="0" fontId="18" fillId="0" borderId="16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18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22" fillId="2" borderId="18" xfId="2" applyFont="1" applyFill="1" applyBorder="1" applyAlignment="1">
      <alignment horizontal="center"/>
    </xf>
    <xf numFmtId="0" fontId="22" fillId="2" borderId="6" xfId="2" applyFont="1" applyFill="1" applyBorder="1" applyAlignment="1">
      <alignment horizontal="center"/>
    </xf>
    <xf numFmtId="0" fontId="4" fillId="0" borderId="44" xfId="2" applyFont="1" applyBorder="1" applyAlignment="1">
      <alignment horizontal="center"/>
    </xf>
    <xf numFmtId="0" fontId="4" fillId="0" borderId="45" xfId="2" applyFont="1" applyBorder="1" applyAlignment="1">
      <alignment horizontal="center"/>
    </xf>
    <xf numFmtId="0" fontId="4" fillId="0" borderId="46" xfId="2" applyFont="1" applyBorder="1" applyAlignment="1">
      <alignment horizontal="center"/>
    </xf>
    <xf numFmtId="0" fontId="24" fillId="0" borderId="45" xfId="2" applyFont="1" applyBorder="1" applyAlignment="1">
      <alignment horizontal="center" vertical="center"/>
    </xf>
    <xf numFmtId="0" fontId="24" fillId="0" borderId="47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5" xfId="2" applyFont="1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23" fillId="0" borderId="51" xfId="2" applyFont="1" applyBorder="1" applyAlignment="1">
      <alignment horizontal="center" vertical="center"/>
    </xf>
    <xf numFmtId="0" fontId="23" fillId="0" borderId="53" xfId="2" applyFont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23" fillId="0" borderId="11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0" fontId="23" fillId="0" borderId="18" xfId="2" applyFont="1" applyBorder="1" applyAlignment="1">
      <alignment horizontal="left" vertical="center"/>
    </xf>
    <xf numFmtId="0" fontId="23" fillId="0" borderId="11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3" xr:uid="{FA7BBC7E-26D0-694D-A8FA-267CCB73F9D0}"/>
    <cellStyle name="標準 3" xfId="2" xr:uid="{1D0AE6D7-1C19-0245-AF55-B9C5BC39BE7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15397</xdr:colOff>
      <xdr:row>14</xdr:row>
      <xdr:rowOff>0</xdr:rowOff>
    </xdr:from>
    <xdr:ext cx="280709" cy="132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60FCF2-62C8-ED4E-974D-8A23C269D245}"/>
            </a:ext>
          </a:extLst>
        </xdr:cNvPr>
        <xdr:cNvSpPr txBox="1"/>
      </xdr:nvSpPr>
      <xdr:spPr>
        <a:xfrm flipH="1">
          <a:off x="3304697" y="2781300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2021</a:t>
          </a:r>
          <a:endParaRPr kumimoji="1" lang="ja-JP" altLang="en-US" sz="800"/>
        </a:p>
      </xdr:txBody>
    </xdr:sp>
    <xdr:clientData/>
  </xdr:oneCellAnchor>
  <xdr:oneCellAnchor>
    <xdr:from>
      <xdr:col>9</xdr:col>
      <xdr:colOff>8467</xdr:colOff>
      <xdr:row>14</xdr:row>
      <xdr:rowOff>0</xdr:rowOff>
    </xdr:from>
    <xdr:ext cx="280709" cy="1324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894A5C-9380-C146-A4E1-FB8DF95B980B}"/>
            </a:ext>
          </a:extLst>
        </xdr:cNvPr>
        <xdr:cNvSpPr txBox="1"/>
      </xdr:nvSpPr>
      <xdr:spPr>
        <a:xfrm flipH="1">
          <a:off x="4402667" y="2781300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2022</a:t>
          </a:r>
          <a:endParaRPr kumimoji="1" lang="ja-JP" altLang="en-US" sz="800"/>
        </a:p>
      </xdr:txBody>
    </xdr:sp>
    <xdr:clientData/>
  </xdr:oneCellAnchor>
  <xdr:oneCellAnchor>
    <xdr:from>
      <xdr:col>11</xdr:col>
      <xdr:colOff>16934</xdr:colOff>
      <xdr:row>14</xdr:row>
      <xdr:rowOff>0</xdr:rowOff>
    </xdr:from>
    <xdr:ext cx="280709" cy="1324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8809E20-77B7-F245-9E01-87526611A87F}"/>
            </a:ext>
          </a:extLst>
        </xdr:cNvPr>
        <xdr:cNvSpPr txBox="1"/>
      </xdr:nvSpPr>
      <xdr:spPr>
        <a:xfrm flipH="1">
          <a:off x="5516034" y="2781300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2022</a:t>
          </a:r>
          <a:endParaRPr kumimoji="1" lang="ja-JP" altLang="en-US" sz="800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280709" cy="13249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9B04E8C-A915-6A49-924F-147971CE7EDE}"/>
            </a:ext>
          </a:extLst>
        </xdr:cNvPr>
        <xdr:cNvSpPr txBox="1"/>
      </xdr:nvSpPr>
      <xdr:spPr>
        <a:xfrm flipH="1">
          <a:off x="3289300" y="6972300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2021</a:t>
          </a:r>
          <a:endParaRPr kumimoji="1" lang="ja-JP" altLang="en-US" sz="800"/>
        </a:p>
      </xdr:txBody>
    </xdr:sp>
    <xdr:clientData/>
  </xdr:oneCellAnchor>
  <xdr:oneCellAnchor>
    <xdr:from>
      <xdr:col>3</xdr:col>
      <xdr:colOff>4570</xdr:colOff>
      <xdr:row>14</xdr:row>
      <xdr:rowOff>5862</xdr:rowOff>
    </xdr:from>
    <xdr:ext cx="280709" cy="13249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177BC4C-C5CB-F34E-8E98-A4CF9F3680F1}"/>
            </a:ext>
          </a:extLst>
        </xdr:cNvPr>
        <xdr:cNvSpPr txBox="1"/>
      </xdr:nvSpPr>
      <xdr:spPr>
        <a:xfrm flipH="1">
          <a:off x="1084070" y="2787162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2022</a:t>
          </a:r>
          <a:endParaRPr kumimoji="1" lang="ja-JP" altLang="en-US" sz="800"/>
        </a:p>
      </xdr:txBody>
    </xdr:sp>
    <xdr:clientData/>
  </xdr:oneCellAnchor>
  <xdr:oneCellAnchor>
    <xdr:from>
      <xdr:col>5</xdr:col>
      <xdr:colOff>10433</xdr:colOff>
      <xdr:row>14</xdr:row>
      <xdr:rowOff>11724</xdr:rowOff>
    </xdr:from>
    <xdr:ext cx="280709" cy="1324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8A5BEC8-2F6E-5343-8A65-CAF00B1E07A8}"/>
            </a:ext>
          </a:extLst>
        </xdr:cNvPr>
        <xdr:cNvSpPr txBox="1"/>
      </xdr:nvSpPr>
      <xdr:spPr>
        <a:xfrm flipH="1">
          <a:off x="2194833" y="2793024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2022</a:t>
          </a:r>
          <a:endParaRPr kumimoji="1" lang="ja-JP" altLang="en-US" sz="800"/>
        </a:p>
      </xdr:txBody>
    </xdr:sp>
    <xdr:clientData/>
  </xdr:oneCellAnchor>
  <xdr:oneCellAnchor>
    <xdr:from>
      <xdr:col>3</xdr:col>
      <xdr:colOff>16298</xdr:colOff>
      <xdr:row>31</xdr:row>
      <xdr:rowOff>7804</xdr:rowOff>
    </xdr:from>
    <xdr:ext cx="280709" cy="1324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C5B53B9-951A-714E-8706-9DC03E079250}"/>
            </a:ext>
          </a:extLst>
        </xdr:cNvPr>
        <xdr:cNvSpPr txBox="1"/>
      </xdr:nvSpPr>
      <xdr:spPr>
        <a:xfrm flipH="1">
          <a:off x="1095798" y="6980104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2022</a:t>
          </a:r>
          <a:endParaRPr kumimoji="1" lang="ja-JP" altLang="en-US" sz="800"/>
        </a:p>
      </xdr:txBody>
    </xdr:sp>
    <xdr:clientData/>
  </xdr:oneCellAnchor>
  <xdr:oneCellAnchor>
    <xdr:from>
      <xdr:col>5</xdr:col>
      <xdr:colOff>22158</xdr:colOff>
      <xdr:row>31</xdr:row>
      <xdr:rowOff>3898</xdr:rowOff>
    </xdr:from>
    <xdr:ext cx="280709" cy="1324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D7EDCE1-4EC6-0240-B3E1-760E5587C69D}"/>
            </a:ext>
          </a:extLst>
        </xdr:cNvPr>
        <xdr:cNvSpPr txBox="1"/>
      </xdr:nvSpPr>
      <xdr:spPr>
        <a:xfrm flipH="1">
          <a:off x="2206558" y="6976198"/>
          <a:ext cx="280709" cy="13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" rIns="36000" bIns="3600" rtlCol="0" anchor="t">
          <a:spAutoFit/>
        </a:bodyPr>
        <a:lstStyle/>
        <a:p>
          <a:r>
            <a:rPr kumimoji="1" lang="en-US" altLang="ja-JP" sz="800"/>
            <a:t>2022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A2" sqref="A2"/>
    </sheetView>
  </sheetViews>
  <sheetFormatPr baseColWidth="10" defaultColWidth="13.796875" defaultRowHeight="14"/>
  <cols>
    <col min="1" max="1" width="135.59765625" bestFit="1" customWidth="1"/>
  </cols>
  <sheetData>
    <row r="1" spans="1:1" ht="30" customHeight="1">
      <c r="A1" s="13" t="s">
        <v>47</v>
      </c>
    </row>
    <row r="2" spans="1:1" ht="30" customHeight="1"/>
    <row r="3" spans="1:1" ht="30" customHeight="1">
      <c r="A3" s="1" t="s">
        <v>39</v>
      </c>
    </row>
    <row r="4" spans="1:1" ht="30" customHeight="1">
      <c r="A4" s="1" t="s">
        <v>40</v>
      </c>
    </row>
    <row r="5" spans="1:1" ht="30" customHeight="1">
      <c r="A5" s="1" t="s">
        <v>41</v>
      </c>
    </row>
    <row r="6" spans="1:1" ht="30" customHeight="1">
      <c r="A6" s="1"/>
    </row>
    <row r="7" spans="1:1" ht="30" customHeight="1">
      <c r="A7" s="1" t="s">
        <v>42</v>
      </c>
    </row>
    <row r="8" spans="1:1" ht="30" customHeight="1">
      <c r="A8" s="1" t="s">
        <v>44</v>
      </c>
    </row>
    <row r="9" spans="1:1" ht="30" customHeight="1">
      <c r="A9" s="1" t="s">
        <v>45</v>
      </c>
    </row>
    <row r="10" spans="1:1" ht="30" customHeight="1"/>
    <row r="11" spans="1:1" ht="30" customHeight="1">
      <c r="A11" s="1" t="s">
        <v>43</v>
      </c>
    </row>
    <row r="12" spans="1:1" ht="30" customHeight="1">
      <c r="A12" s="1" t="s">
        <v>46</v>
      </c>
    </row>
    <row r="13" spans="1:1" ht="30" customHeight="1"/>
    <row r="14" spans="1:1" ht="30" customHeight="1"/>
    <row r="15" spans="1:1" ht="30" customHeight="1"/>
    <row r="16" spans="1:1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007B-F868-584E-9B98-BD8B449139F8}">
  <sheetPr>
    <pageSetUpPr fitToPage="1"/>
  </sheetPr>
  <dimension ref="A1:M46"/>
  <sheetViews>
    <sheetView showZeros="0" showWhiteSpace="0" view="pageLayout" zoomScale="150" zoomScaleNormal="120" zoomScaleSheetLayoutView="150" zoomScalePageLayoutView="150" workbookViewId="0">
      <selection sqref="A1:K1"/>
    </sheetView>
  </sheetViews>
  <sheetFormatPr baseColWidth="10" defaultColWidth="13" defaultRowHeight="15"/>
  <cols>
    <col min="1" max="1" width="5" style="15" customWidth="1"/>
    <col min="2" max="2" width="8.19921875" style="15" customWidth="1"/>
    <col min="3" max="3" width="6" style="12" customWidth="1"/>
    <col min="4" max="4" width="12.796875" style="15" customWidth="1"/>
    <col min="5" max="5" width="4.59765625" style="15" customWidth="1"/>
    <col min="6" max="6" width="12.796875" style="15" customWidth="1"/>
    <col min="7" max="7" width="4.59765625" style="15" customWidth="1"/>
    <col min="8" max="8" width="12.796875" style="15" customWidth="1"/>
    <col min="9" max="9" width="4.59765625" style="15" customWidth="1"/>
    <col min="10" max="10" width="12.796875" style="15" customWidth="1"/>
    <col min="11" max="11" width="4.59765625" style="15" customWidth="1"/>
    <col min="12" max="12" width="12.796875" style="15" customWidth="1"/>
    <col min="13" max="13" width="4.59765625" style="15" customWidth="1"/>
    <col min="14" max="16384" width="13" style="15"/>
  </cols>
  <sheetData>
    <row r="1" spans="1:13" s="14" customFormat="1" ht="30" customHeight="1" thickBot="1">
      <c r="A1" s="144" t="str">
        <f>"「エネルギー使用量調査」データ記入表（"&amp;M2&amp;"）"</f>
        <v>「エネルギー使用量調査」データ記入表（2023）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147"/>
      <c r="M1" s="148"/>
    </row>
    <row r="2" spans="1:13" ht="6" customHeight="1">
      <c r="J2" s="8"/>
      <c r="M2" s="16">
        <v>2023</v>
      </c>
    </row>
    <row r="3" spans="1:13" s="12" customFormat="1" ht="13">
      <c r="A3" s="12" t="s">
        <v>27</v>
      </c>
    </row>
    <row r="4" spans="1:13" s="12" customFormat="1" ht="13">
      <c r="A4" s="12" t="s">
        <v>28</v>
      </c>
    </row>
    <row r="5" spans="1:13" s="12" customFormat="1" ht="13">
      <c r="A5" s="12" t="s">
        <v>29</v>
      </c>
    </row>
    <row r="6" spans="1:13" s="12" customFormat="1" ht="13">
      <c r="A6" s="12" t="s">
        <v>30</v>
      </c>
    </row>
    <row r="7" spans="1:13" s="12" customFormat="1" ht="13">
      <c r="A7" s="17"/>
      <c r="B7" s="18" t="s">
        <v>48</v>
      </c>
      <c r="C7" s="19"/>
      <c r="D7" s="19"/>
      <c r="E7" s="20"/>
      <c r="F7" s="19" t="s">
        <v>49</v>
      </c>
    </row>
    <row r="8" spans="1:13" ht="21" customHeight="1">
      <c r="A8" s="21" t="s">
        <v>26</v>
      </c>
      <c r="B8" s="22"/>
      <c r="E8" s="8"/>
      <c r="H8" s="8"/>
      <c r="J8" s="8"/>
    </row>
    <row r="9" spans="1:13" s="9" customFormat="1" ht="18" customHeight="1">
      <c r="A9" s="8" t="s">
        <v>22</v>
      </c>
      <c r="B9" s="8"/>
      <c r="C9" s="23"/>
      <c r="D9" s="8" t="s">
        <v>31</v>
      </c>
      <c r="E9" s="23"/>
      <c r="F9" s="8" t="s">
        <v>32</v>
      </c>
      <c r="J9" s="10" t="s">
        <v>33</v>
      </c>
    </row>
    <row r="10" spans="1:13" s="9" customFormat="1" ht="18" customHeight="1">
      <c r="A10" s="8" t="s">
        <v>23</v>
      </c>
      <c r="B10" s="8"/>
      <c r="C10" s="23"/>
      <c r="D10" s="8" t="s">
        <v>34</v>
      </c>
      <c r="E10" s="23"/>
      <c r="F10" s="8" t="s">
        <v>35</v>
      </c>
      <c r="G10" s="23"/>
      <c r="H10" s="8" t="s">
        <v>36</v>
      </c>
      <c r="I10" s="149"/>
      <c r="J10" s="150"/>
      <c r="K10" s="150"/>
      <c r="L10" s="151"/>
    </row>
    <row r="11" spans="1:13" s="9" customFormat="1" ht="18" customHeight="1">
      <c r="A11" s="8" t="s">
        <v>24</v>
      </c>
      <c r="B11" s="8"/>
      <c r="C11" s="8"/>
      <c r="D11" s="24"/>
      <c r="E11" s="25" t="s">
        <v>50</v>
      </c>
      <c r="F11" s="8" t="s">
        <v>51</v>
      </c>
      <c r="G11" s="23"/>
      <c r="H11" s="8" t="s">
        <v>52</v>
      </c>
      <c r="I11" s="26"/>
      <c r="J11" s="9" t="s">
        <v>53</v>
      </c>
      <c r="K11" s="23"/>
      <c r="L11" s="8" t="s">
        <v>37</v>
      </c>
    </row>
    <row r="12" spans="1:13" s="12" customFormat="1" ht="14" thickBot="1">
      <c r="G12" s="10" t="s">
        <v>38</v>
      </c>
    </row>
    <row r="13" spans="1:13" s="27" customFormat="1" ht="14">
      <c r="A13" s="152" t="s">
        <v>8</v>
      </c>
      <c r="B13" s="153"/>
      <c r="C13" s="154"/>
      <c r="D13" s="158" t="str">
        <f>$M$2&amp;"年"</f>
        <v>2023年</v>
      </c>
      <c r="E13" s="159"/>
      <c r="F13" s="159"/>
      <c r="G13" s="159"/>
      <c r="H13" s="160" t="str">
        <f>($M$2-1)&amp;"年"</f>
        <v>2022年</v>
      </c>
      <c r="I13" s="161"/>
      <c r="J13" s="162" t="s">
        <v>4</v>
      </c>
      <c r="K13" s="162"/>
      <c r="L13" s="160" t="s">
        <v>3</v>
      </c>
      <c r="M13" s="161"/>
    </row>
    <row r="14" spans="1:13" s="11" customFormat="1" thickBot="1">
      <c r="A14" s="155"/>
      <c r="B14" s="156"/>
      <c r="C14" s="157"/>
      <c r="D14" s="163" t="s">
        <v>1</v>
      </c>
      <c r="E14" s="164"/>
      <c r="F14" s="165" t="s">
        <v>2</v>
      </c>
      <c r="G14" s="166"/>
      <c r="H14" s="169" t="s">
        <v>0</v>
      </c>
      <c r="I14" s="170"/>
      <c r="J14" s="164" t="str">
        <f>"使用量（"&amp;$M$2&amp;"）"</f>
        <v>使用量（2023）</v>
      </c>
      <c r="K14" s="165"/>
      <c r="L14" s="169" t="str">
        <f>"売電量（"&amp;$M$2&amp;"）"</f>
        <v>売電量（2023）</v>
      </c>
      <c r="M14" s="170"/>
    </row>
    <row r="15" spans="1:13" ht="20" customHeight="1" thickBot="1">
      <c r="A15" s="171">
        <f>$M$2-1</f>
        <v>2022</v>
      </c>
      <c r="B15" s="172"/>
      <c r="C15" s="29" t="s">
        <v>15</v>
      </c>
      <c r="D15" s="30"/>
      <c r="E15" s="31" t="s">
        <v>7</v>
      </c>
      <c r="F15" s="32"/>
      <c r="G15" s="33" t="s">
        <v>20</v>
      </c>
      <c r="H15" s="34"/>
      <c r="I15" s="35" t="s">
        <v>7</v>
      </c>
      <c r="J15" s="34"/>
      <c r="K15" s="36" t="s">
        <v>7</v>
      </c>
      <c r="L15" s="37">
        <v>0</v>
      </c>
      <c r="M15" s="35" t="s">
        <v>7</v>
      </c>
    </row>
    <row r="16" spans="1:13" ht="20" customHeight="1">
      <c r="A16" s="173">
        <f>$M$2</f>
        <v>2023</v>
      </c>
      <c r="B16" s="174"/>
      <c r="C16" s="38" t="s">
        <v>5</v>
      </c>
      <c r="D16" s="39"/>
      <c r="E16" s="40" t="s">
        <v>7</v>
      </c>
      <c r="F16" s="41"/>
      <c r="G16" s="42" t="s">
        <v>20</v>
      </c>
      <c r="H16" s="39"/>
      <c r="I16" s="43" t="s">
        <v>7</v>
      </c>
      <c r="J16" s="44"/>
      <c r="K16" s="45" t="s">
        <v>7</v>
      </c>
      <c r="L16" s="46">
        <v>0</v>
      </c>
      <c r="M16" s="43" t="s">
        <v>7</v>
      </c>
    </row>
    <row r="17" spans="1:13" ht="20" customHeight="1">
      <c r="A17" s="175"/>
      <c r="B17" s="176"/>
      <c r="C17" s="38" t="s">
        <v>16</v>
      </c>
      <c r="D17" s="47"/>
      <c r="E17" s="48" t="s">
        <v>7</v>
      </c>
      <c r="F17" s="49"/>
      <c r="G17" s="50" t="s">
        <v>20</v>
      </c>
      <c r="H17" s="47"/>
      <c r="I17" s="51" t="s">
        <v>7</v>
      </c>
      <c r="J17" s="52"/>
      <c r="K17" s="53" t="s">
        <v>7</v>
      </c>
      <c r="L17" s="54">
        <v>0</v>
      </c>
      <c r="M17" s="51" t="s">
        <v>7</v>
      </c>
    </row>
    <row r="18" spans="1:13" ht="20" customHeight="1">
      <c r="A18" s="175"/>
      <c r="B18" s="176"/>
      <c r="C18" s="38" t="s">
        <v>17</v>
      </c>
      <c r="D18" s="47"/>
      <c r="E18" s="48" t="s">
        <v>7</v>
      </c>
      <c r="F18" s="49"/>
      <c r="G18" s="50" t="s">
        <v>20</v>
      </c>
      <c r="H18" s="47"/>
      <c r="I18" s="51" t="s">
        <v>7</v>
      </c>
      <c r="J18" s="52"/>
      <c r="K18" s="53" t="s">
        <v>7</v>
      </c>
      <c r="L18" s="54">
        <v>0</v>
      </c>
      <c r="M18" s="51" t="s">
        <v>7</v>
      </c>
    </row>
    <row r="19" spans="1:13" ht="20" customHeight="1">
      <c r="A19" s="175"/>
      <c r="B19" s="176"/>
      <c r="C19" s="38" t="s">
        <v>18</v>
      </c>
      <c r="D19" s="47"/>
      <c r="E19" s="48" t="s">
        <v>7</v>
      </c>
      <c r="F19" s="49"/>
      <c r="G19" s="50" t="s">
        <v>20</v>
      </c>
      <c r="H19" s="47"/>
      <c r="I19" s="51" t="s">
        <v>7</v>
      </c>
      <c r="J19" s="52"/>
      <c r="K19" s="53" t="s">
        <v>7</v>
      </c>
      <c r="L19" s="54">
        <v>0</v>
      </c>
      <c r="M19" s="51" t="s">
        <v>7</v>
      </c>
    </row>
    <row r="20" spans="1:13" ht="20" customHeight="1">
      <c r="A20" s="175"/>
      <c r="B20" s="176"/>
      <c r="C20" s="38" t="s">
        <v>19</v>
      </c>
      <c r="D20" s="47"/>
      <c r="E20" s="48" t="s">
        <v>7</v>
      </c>
      <c r="F20" s="49"/>
      <c r="G20" s="50" t="s">
        <v>20</v>
      </c>
      <c r="H20" s="47"/>
      <c r="I20" s="51" t="s">
        <v>7</v>
      </c>
      <c r="J20" s="52"/>
      <c r="K20" s="53" t="s">
        <v>7</v>
      </c>
      <c r="L20" s="54">
        <v>0</v>
      </c>
      <c r="M20" s="51" t="s">
        <v>7</v>
      </c>
    </row>
    <row r="21" spans="1:13" ht="20" customHeight="1">
      <c r="A21" s="175"/>
      <c r="B21" s="176"/>
      <c r="C21" s="38" t="s">
        <v>6</v>
      </c>
      <c r="D21" s="47"/>
      <c r="E21" s="48" t="s">
        <v>7</v>
      </c>
      <c r="F21" s="49"/>
      <c r="G21" s="50" t="s">
        <v>20</v>
      </c>
      <c r="H21" s="47"/>
      <c r="I21" s="51" t="s">
        <v>7</v>
      </c>
      <c r="J21" s="52"/>
      <c r="K21" s="53" t="s">
        <v>7</v>
      </c>
      <c r="L21" s="54">
        <v>0</v>
      </c>
      <c r="M21" s="51" t="s">
        <v>7</v>
      </c>
    </row>
    <row r="22" spans="1:13" ht="20" customHeight="1">
      <c r="A22" s="175"/>
      <c r="B22" s="176"/>
      <c r="C22" s="38" t="s">
        <v>10</v>
      </c>
      <c r="D22" s="47"/>
      <c r="E22" s="48" t="s">
        <v>7</v>
      </c>
      <c r="F22" s="49"/>
      <c r="G22" s="50" t="s">
        <v>20</v>
      </c>
      <c r="H22" s="47"/>
      <c r="I22" s="51" t="s">
        <v>7</v>
      </c>
      <c r="J22" s="52"/>
      <c r="K22" s="53" t="s">
        <v>7</v>
      </c>
      <c r="L22" s="54">
        <v>0</v>
      </c>
      <c r="M22" s="51" t="s">
        <v>7</v>
      </c>
    </row>
    <row r="23" spans="1:13" ht="20" customHeight="1">
      <c r="A23" s="167"/>
      <c r="B23" s="168"/>
      <c r="C23" s="55" t="s">
        <v>11</v>
      </c>
      <c r="D23" s="47"/>
      <c r="E23" s="48" t="s">
        <v>7</v>
      </c>
      <c r="F23" s="49"/>
      <c r="G23" s="50" t="s">
        <v>20</v>
      </c>
      <c r="H23" s="47"/>
      <c r="I23" s="51" t="s">
        <v>7</v>
      </c>
      <c r="J23" s="52"/>
      <c r="K23" s="53" t="s">
        <v>7</v>
      </c>
      <c r="L23" s="54">
        <v>0</v>
      </c>
      <c r="M23" s="51" t="s">
        <v>7</v>
      </c>
    </row>
    <row r="24" spans="1:13" ht="20" customHeight="1">
      <c r="A24" s="175"/>
      <c r="B24" s="176"/>
      <c r="C24" s="38" t="s">
        <v>12</v>
      </c>
      <c r="D24" s="47"/>
      <c r="E24" s="48" t="s">
        <v>7</v>
      </c>
      <c r="F24" s="49"/>
      <c r="G24" s="50" t="s">
        <v>20</v>
      </c>
      <c r="H24" s="47"/>
      <c r="I24" s="51" t="s">
        <v>7</v>
      </c>
      <c r="J24" s="52"/>
      <c r="K24" s="53" t="s">
        <v>7</v>
      </c>
      <c r="L24" s="54">
        <v>0</v>
      </c>
      <c r="M24" s="51" t="s">
        <v>7</v>
      </c>
    </row>
    <row r="25" spans="1:13" ht="20" customHeight="1">
      <c r="A25" s="175"/>
      <c r="B25" s="176"/>
      <c r="C25" s="38" t="s">
        <v>13</v>
      </c>
      <c r="D25" s="47"/>
      <c r="E25" s="48" t="s">
        <v>7</v>
      </c>
      <c r="F25" s="49"/>
      <c r="G25" s="50" t="s">
        <v>20</v>
      </c>
      <c r="H25" s="47"/>
      <c r="I25" s="51" t="s">
        <v>7</v>
      </c>
      <c r="J25" s="52"/>
      <c r="K25" s="53" t="s">
        <v>7</v>
      </c>
      <c r="L25" s="54">
        <v>0</v>
      </c>
      <c r="M25" s="51" t="s">
        <v>7</v>
      </c>
    </row>
    <row r="26" spans="1:13" ht="20" customHeight="1">
      <c r="A26" s="175"/>
      <c r="B26" s="176"/>
      <c r="C26" s="38" t="s">
        <v>14</v>
      </c>
      <c r="D26" s="47"/>
      <c r="E26" s="48" t="s">
        <v>7</v>
      </c>
      <c r="F26" s="49"/>
      <c r="G26" s="50" t="s">
        <v>20</v>
      </c>
      <c r="H26" s="47"/>
      <c r="I26" s="51" t="s">
        <v>7</v>
      </c>
      <c r="J26" s="52"/>
      <c r="K26" s="53" t="s">
        <v>7</v>
      </c>
      <c r="L26" s="54">
        <v>0</v>
      </c>
      <c r="M26" s="51" t="s">
        <v>7</v>
      </c>
    </row>
    <row r="27" spans="1:13" ht="20" customHeight="1" thickBot="1">
      <c r="A27" s="177"/>
      <c r="B27" s="178"/>
      <c r="C27" s="29" t="s">
        <v>15</v>
      </c>
      <c r="D27" s="56"/>
      <c r="E27" s="57" t="s">
        <v>7</v>
      </c>
      <c r="F27" s="58"/>
      <c r="G27" s="59" t="s">
        <v>20</v>
      </c>
      <c r="H27" s="56"/>
      <c r="I27" s="60" t="s">
        <v>7</v>
      </c>
      <c r="J27" s="61"/>
      <c r="K27" s="62" t="s">
        <v>7</v>
      </c>
      <c r="L27" s="63">
        <v>0</v>
      </c>
      <c r="M27" s="60" t="s">
        <v>7</v>
      </c>
    </row>
    <row r="28" spans="1:13" ht="20" customHeight="1" thickBot="1">
      <c r="A28" s="171" t="s">
        <v>9</v>
      </c>
      <c r="B28" s="172"/>
      <c r="C28" s="179"/>
      <c r="D28" s="4">
        <f>SUM(D16:D27)</f>
        <v>0</v>
      </c>
      <c r="E28" s="65" t="s">
        <v>7</v>
      </c>
      <c r="F28" s="5">
        <f>SUM(F16:F27)</f>
        <v>0</v>
      </c>
      <c r="G28" s="64" t="s">
        <v>20</v>
      </c>
      <c r="H28" s="4">
        <f>SUM(H16:H27)</f>
        <v>0</v>
      </c>
      <c r="I28" s="66" t="s">
        <v>7</v>
      </c>
      <c r="J28" s="5">
        <f>SUM(J16:J27)</f>
        <v>0</v>
      </c>
      <c r="K28" s="67" t="s">
        <v>7</v>
      </c>
      <c r="L28" s="4">
        <f>SUM(L16:L27)</f>
        <v>0</v>
      </c>
      <c r="M28" s="66" t="s">
        <v>7</v>
      </c>
    </row>
    <row r="29" spans="1:13" ht="21" customHeight="1" thickBot="1">
      <c r="A29" s="21" t="s">
        <v>25</v>
      </c>
      <c r="B29" s="68"/>
      <c r="C29" s="8"/>
      <c r="H29" s="8"/>
    </row>
    <row r="30" spans="1:13" s="27" customFormat="1" ht="14">
      <c r="A30" s="184" t="s">
        <v>8</v>
      </c>
      <c r="B30" s="185"/>
      <c r="C30" s="186"/>
      <c r="D30" s="158" t="str">
        <f>$M$2&amp;"年"</f>
        <v>2023年</v>
      </c>
      <c r="E30" s="159"/>
      <c r="F30" s="159"/>
      <c r="G30" s="159"/>
      <c r="H30" s="160" t="str">
        <f>($M$2-1)&amp;"年"</f>
        <v>2022年</v>
      </c>
      <c r="I30" s="161"/>
      <c r="J30" s="8"/>
      <c r="K30" s="8"/>
      <c r="L30" s="8"/>
      <c r="M30" s="8"/>
    </row>
    <row r="31" spans="1:13" s="11" customFormat="1" thickBot="1">
      <c r="A31" s="187"/>
      <c r="B31" s="188"/>
      <c r="C31" s="189"/>
      <c r="D31" s="163" t="s">
        <v>1</v>
      </c>
      <c r="E31" s="164"/>
      <c r="F31" s="165" t="s">
        <v>2</v>
      </c>
      <c r="G31" s="166"/>
      <c r="H31" s="169" t="s">
        <v>0</v>
      </c>
      <c r="I31" s="170"/>
      <c r="J31" s="70"/>
      <c r="K31" s="8"/>
      <c r="L31" s="8"/>
      <c r="M31" s="8"/>
    </row>
    <row r="32" spans="1:13" s="8" customFormat="1" ht="20" customHeight="1" thickBot="1">
      <c r="A32" s="182">
        <f>$M$2-1</f>
        <v>2022</v>
      </c>
      <c r="B32" s="183"/>
      <c r="C32" s="71" t="s">
        <v>15</v>
      </c>
      <c r="D32" s="72"/>
      <c r="E32" s="73" t="s">
        <v>21</v>
      </c>
      <c r="F32" s="74"/>
      <c r="G32" s="69" t="s">
        <v>20</v>
      </c>
      <c r="H32" s="75"/>
      <c r="I32" s="69" t="s">
        <v>21</v>
      </c>
      <c r="J32" s="6"/>
      <c r="L32" s="7"/>
    </row>
    <row r="33" spans="1:13" s="8" customFormat="1" ht="20" customHeight="1">
      <c r="A33" s="158">
        <f>$M$2</f>
        <v>2023</v>
      </c>
      <c r="B33" s="159"/>
      <c r="C33" s="76" t="s">
        <v>5</v>
      </c>
      <c r="D33" s="77"/>
      <c r="E33" s="78" t="s">
        <v>21</v>
      </c>
      <c r="F33" s="79"/>
      <c r="G33" s="80" t="s">
        <v>20</v>
      </c>
      <c r="H33" s="77"/>
      <c r="I33" s="80" t="s">
        <v>21</v>
      </c>
    </row>
    <row r="34" spans="1:13" s="8" customFormat="1" ht="20" customHeight="1">
      <c r="A34" s="180"/>
      <c r="B34" s="181"/>
      <c r="C34" s="76" t="s">
        <v>16</v>
      </c>
      <c r="D34" s="81"/>
      <c r="E34" s="82" t="s">
        <v>21</v>
      </c>
      <c r="F34" s="83"/>
      <c r="G34" s="84" t="s">
        <v>20</v>
      </c>
      <c r="H34" s="81"/>
      <c r="I34" s="84" t="s">
        <v>21</v>
      </c>
    </row>
    <row r="35" spans="1:13" s="8" customFormat="1" ht="20" customHeight="1">
      <c r="A35" s="180"/>
      <c r="B35" s="181"/>
      <c r="C35" s="76" t="s">
        <v>17</v>
      </c>
      <c r="D35" s="81"/>
      <c r="E35" s="82" t="s">
        <v>21</v>
      </c>
      <c r="F35" s="83"/>
      <c r="G35" s="84" t="s">
        <v>20</v>
      </c>
      <c r="H35" s="81"/>
      <c r="I35" s="84" t="s">
        <v>21</v>
      </c>
    </row>
    <row r="36" spans="1:13" s="8" customFormat="1" ht="20" customHeight="1">
      <c r="A36" s="180"/>
      <c r="B36" s="181"/>
      <c r="C36" s="76" t="s">
        <v>18</v>
      </c>
      <c r="D36" s="81"/>
      <c r="E36" s="82" t="s">
        <v>21</v>
      </c>
      <c r="F36" s="83"/>
      <c r="G36" s="84" t="s">
        <v>20</v>
      </c>
      <c r="H36" s="81"/>
      <c r="I36" s="84" t="s">
        <v>21</v>
      </c>
    </row>
    <row r="37" spans="1:13" s="8" customFormat="1" ht="20" customHeight="1">
      <c r="A37" s="180"/>
      <c r="B37" s="181"/>
      <c r="C37" s="76" t="s">
        <v>19</v>
      </c>
      <c r="D37" s="81"/>
      <c r="E37" s="82" t="s">
        <v>21</v>
      </c>
      <c r="F37" s="83"/>
      <c r="G37" s="84" t="s">
        <v>20</v>
      </c>
      <c r="H37" s="81"/>
      <c r="I37" s="84" t="s">
        <v>21</v>
      </c>
    </row>
    <row r="38" spans="1:13" s="8" customFormat="1" ht="20" customHeight="1">
      <c r="A38" s="180"/>
      <c r="B38" s="181"/>
      <c r="C38" s="76" t="s">
        <v>6</v>
      </c>
      <c r="D38" s="81"/>
      <c r="E38" s="82" t="s">
        <v>21</v>
      </c>
      <c r="F38" s="83"/>
      <c r="G38" s="84" t="s">
        <v>20</v>
      </c>
      <c r="H38" s="81"/>
      <c r="I38" s="84" t="s">
        <v>21</v>
      </c>
    </row>
    <row r="39" spans="1:13" s="8" customFormat="1" ht="20" customHeight="1">
      <c r="A39" s="180"/>
      <c r="B39" s="181"/>
      <c r="C39" s="76" t="s">
        <v>10</v>
      </c>
      <c r="D39" s="81"/>
      <c r="E39" s="82" t="s">
        <v>21</v>
      </c>
      <c r="F39" s="83"/>
      <c r="G39" s="84" t="s">
        <v>20</v>
      </c>
      <c r="H39" s="81"/>
      <c r="I39" s="84" t="s">
        <v>21</v>
      </c>
    </row>
    <row r="40" spans="1:13" s="8" customFormat="1" ht="20" customHeight="1">
      <c r="A40" s="180"/>
      <c r="B40" s="181"/>
      <c r="C40" s="76" t="s">
        <v>11</v>
      </c>
      <c r="D40" s="81"/>
      <c r="E40" s="82" t="s">
        <v>21</v>
      </c>
      <c r="F40" s="83"/>
      <c r="G40" s="84" t="s">
        <v>20</v>
      </c>
      <c r="H40" s="81"/>
      <c r="I40" s="84" t="s">
        <v>21</v>
      </c>
    </row>
    <row r="41" spans="1:13" s="8" customFormat="1" ht="20" customHeight="1">
      <c r="A41" s="180"/>
      <c r="B41" s="181"/>
      <c r="C41" s="76" t="s">
        <v>12</v>
      </c>
      <c r="D41" s="81"/>
      <c r="E41" s="82" t="s">
        <v>21</v>
      </c>
      <c r="F41" s="83"/>
      <c r="G41" s="84" t="s">
        <v>20</v>
      </c>
      <c r="H41" s="81"/>
      <c r="I41" s="84" t="s">
        <v>21</v>
      </c>
    </row>
    <row r="42" spans="1:13" s="8" customFormat="1" ht="20" customHeight="1">
      <c r="A42" s="180"/>
      <c r="B42" s="181"/>
      <c r="C42" s="76" t="s">
        <v>13</v>
      </c>
      <c r="D42" s="81"/>
      <c r="E42" s="82" t="s">
        <v>21</v>
      </c>
      <c r="F42" s="83"/>
      <c r="G42" s="84" t="s">
        <v>20</v>
      </c>
      <c r="H42" s="81"/>
      <c r="I42" s="84" t="s">
        <v>21</v>
      </c>
    </row>
    <row r="43" spans="1:13" s="8" customFormat="1" ht="20" customHeight="1">
      <c r="A43" s="180"/>
      <c r="B43" s="181"/>
      <c r="C43" s="76" t="s">
        <v>14</v>
      </c>
      <c r="D43" s="81"/>
      <c r="E43" s="82" t="s">
        <v>21</v>
      </c>
      <c r="F43" s="83"/>
      <c r="G43" s="84" t="s">
        <v>20</v>
      </c>
      <c r="H43" s="81"/>
      <c r="I43" s="84" t="s">
        <v>21</v>
      </c>
    </row>
    <row r="44" spans="1:13" s="8" customFormat="1" ht="20" customHeight="1" thickBot="1">
      <c r="A44" s="163"/>
      <c r="B44" s="191"/>
      <c r="C44" s="71" t="s">
        <v>15</v>
      </c>
      <c r="D44" s="85"/>
      <c r="E44" s="86" t="s">
        <v>21</v>
      </c>
      <c r="F44" s="87"/>
      <c r="G44" s="28" t="s">
        <v>20</v>
      </c>
      <c r="H44" s="85"/>
      <c r="I44" s="88" t="s">
        <v>21</v>
      </c>
    </row>
    <row r="45" spans="1:13" s="8" customFormat="1" ht="20" customHeight="1" thickBot="1">
      <c r="A45" s="182" t="s">
        <v>9</v>
      </c>
      <c r="B45" s="183"/>
      <c r="C45" s="190"/>
      <c r="D45" s="2">
        <f>SUM(D33:D44)</f>
        <v>0</v>
      </c>
      <c r="E45" s="90" t="s">
        <v>21</v>
      </c>
      <c r="F45" s="3">
        <f>SUM(F33:F44)</f>
        <v>0</v>
      </c>
      <c r="G45" s="89" t="s">
        <v>20</v>
      </c>
      <c r="H45" s="2">
        <f>SUM(H33:H44)</f>
        <v>0</v>
      </c>
      <c r="I45" s="89" t="s">
        <v>21</v>
      </c>
      <c r="L45" s="91"/>
      <c r="M45" s="92" t="str">
        <f>"杉並・地域エネルギー協議会（"&amp;M2&amp;".12.10）"</f>
        <v>杉並・地域エネルギー協議会（2023.12.10）</v>
      </c>
    </row>
    <row r="46" spans="1:13" s="8" customFormat="1" ht="14">
      <c r="C46" s="12"/>
    </row>
  </sheetData>
  <mergeCells count="47">
    <mergeCell ref="A45:C45"/>
    <mergeCell ref="A39:B39"/>
    <mergeCell ref="A40:B40"/>
    <mergeCell ref="A41:B41"/>
    <mergeCell ref="A42:B42"/>
    <mergeCell ref="A43:B43"/>
    <mergeCell ref="A44:B44"/>
    <mergeCell ref="A38:B38"/>
    <mergeCell ref="D30:G30"/>
    <mergeCell ref="H30:I30"/>
    <mergeCell ref="D31:E31"/>
    <mergeCell ref="F31:G31"/>
    <mergeCell ref="H31:I31"/>
    <mergeCell ref="A32:B32"/>
    <mergeCell ref="A30:C31"/>
    <mergeCell ref="A33:B33"/>
    <mergeCell ref="A34:B34"/>
    <mergeCell ref="A35:B35"/>
    <mergeCell ref="A36:B36"/>
    <mergeCell ref="A37:B37"/>
    <mergeCell ref="A24:B24"/>
    <mergeCell ref="A25:B25"/>
    <mergeCell ref="A26:B26"/>
    <mergeCell ref="A27:B27"/>
    <mergeCell ref="A28:C28"/>
    <mergeCell ref="A23:B23"/>
    <mergeCell ref="H14:I14"/>
    <mergeCell ref="J14:K14"/>
    <mergeCell ref="L14:M14"/>
    <mergeCell ref="A15:B15"/>
    <mergeCell ref="A16:B16"/>
    <mergeCell ref="A17:B17"/>
    <mergeCell ref="A18:B18"/>
    <mergeCell ref="A19:B19"/>
    <mergeCell ref="A20:B20"/>
    <mergeCell ref="A21:B21"/>
    <mergeCell ref="A22:B22"/>
    <mergeCell ref="A1:K1"/>
    <mergeCell ref="L1:M1"/>
    <mergeCell ref="I10:L10"/>
    <mergeCell ref="A13:C14"/>
    <mergeCell ref="D13:G13"/>
    <mergeCell ref="H13:I13"/>
    <mergeCell ref="J13:K13"/>
    <mergeCell ref="L13:M13"/>
    <mergeCell ref="D14:E14"/>
    <mergeCell ref="F14:G14"/>
  </mergeCells>
  <phoneticPr fontId="2"/>
  <dataValidations count="2">
    <dataValidation type="list" allowBlank="1" showInputMessage="1" showErrorMessage="1" sqref="E11" xr:uid="{B11D4CE2-4950-5A4D-88AE-440E96F55FDC}">
      <formula1>"A,kVA"</formula1>
    </dataValidation>
    <dataValidation type="list" allowBlank="1" showInputMessage="1" showErrorMessage="1" sqref="C9:C10 E9:E10 G10:G11 K11" xr:uid="{B89AAF46-484A-1548-819D-C90A6FAA412B}">
      <formula1>"○"</formula1>
    </dataValidation>
  </dataValidations>
  <printOptions horizontalCentered="1"/>
  <pageMargins left="0.43307086614173229" right="0.43307086614173229" top="0.35433070866141736" bottom="0.19685039370078741" header="0.31496062992125984" footer="3.937007874015748E-2"/>
  <pageSetup paperSize="9" scale="96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483B-5964-2D4C-97AA-427E80A20421}">
  <sheetPr>
    <pageSetUpPr fitToPage="1"/>
  </sheetPr>
  <dimension ref="A1:Y40"/>
  <sheetViews>
    <sheetView tabSelected="1" view="pageLayout" zoomScale="150" zoomScaleNormal="120" zoomScaleSheetLayoutView="150" zoomScalePageLayoutView="150" workbookViewId="0">
      <selection activeCell="S33" sqref="S33"/>
    </sheetView>
  </sheetViews>
  <sheetFormatPr baseColWidth="10" defaultColWidth="13.796875" defaultRowHeight="15"/>
  <cols>
    <col min="1" max="21" width="5.3984375" style="95" customWidth="1"/>
    <col min="22" max="22" width="6" style="95" customWidth="1"/>
    <col min="23" max="23" width="13.796875" style="95" customWidth="1"/>
    <col min="24" max="24" width="18.3984375" style="95" customWidth="1"/>
    <col min="25" max="16384" width="13.796875" style="95"/>
  </cols>
  <sheetData>
    <row r="1" spans="1:23" ht="30" customHeight="1" thickBot="1">
      <c r="A1" s="201" t="str">
        <f>"ご家庭の状況等の基礎資料　（"&amp;S2&amp;"）"</f>
        <v>ご家庭の状況等の基礎資料　（2023）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  <c r="R1" s="202"/>
      <c r="S1" s="204"/>
      <c r="T1" s="93"/>
      <c r="U1" s="93"/>
      <c r="V1" s="94"/>
    </row>
    <row r="2" spans="1:23" ht="6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97"/>
      <c r="Q2" s="143">
        <f>R2-1</f>
        <v>2021</v>
      </c>
      <c r="R2" s="143">
        <f>S2-1</f>
        <v>2022</v>
      </c>
      <c r="S2" s="143">
        <f>'エネルギー調査(データ表)'!M2</f>
        <v>2023</v>
      </c>
      <c r="T2" s="97"/>
      <c r="U2" s="97"/>
    </row>
    <row r="3" spans="1:23" s="27" customFormat="1" ht="24" customHeight="1">
      <c r="A3" s="205" t="s">
        <v>54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95"/>
    </row>
    <row r="4" spans="1:23" s="100" customFormat="1" ht="14">
      <c r="A4" s="98" t="s">
        <v>55</v>
      </c>
      <c r="B4" s="99"/>
    </row>
    <row r="5" spans="1:23" s="27" customFormat="1" ht="14">
      <c r="A5" s="101" t="s">
        <v>56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P5" s="103"/>
      <c r="Q5" s="103"/>
      <c r="R5" s="103"/>
      <c r="S5" s="103"/>
      <c r="T5" s="103"/>
      <c r="U5" s="103"/>
      <c r="V5" s="103"/>
      <c r="W5" s="104"/>
    </row>
    <row r="6" spans="1:23" s="97" customFormat="1" ht="6" customHeight="1">
      <c r="T6" s="105"/>
      <c r="U6" s="105"/>
      <c r="V6" s="105"/>
    </row>
    <row r="7" spans="1:23" s="19" customFormat="1" ht="13">
      <c r="B7" s="17"/>
      <c r="C7" s="18" t="s">
        <v>48</v>
      </c>
      <c r="H7" s="20"/>
      <c r="I7" s="19" t="s">
        <v>57</v>
      </c>
      <c r="R7" s="106"/>
      <c r="S7" s="106"/>
      <c r="T7" s="106"/>
    </row>
    <row r="8" spans="1:23" s="109" customFormat="1" ht="24" customHeight="1">
      <c r="A8" s="107" t="str">
        <f>"（１）家族人数、構成について（"&amp;S2&amp;"/12月末現在）"</f>
        <v>（１）家族人数、構成について（2023/12月末現在）</v>
      </c>
      <c r="B8" s="108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Q8" s="95"/>
      <c r="R8" s="95"/>
      <c r="S8" s="107"/>
      <c r="T8" s="110"/>
      <c r="U8" s="110"/>
      <c r="V8" s="110"/>
    </row>
    <row r="9" spans="1:23" s="97" customFormat="1" ht="20" customHeight="1">
      <c r="A9" s="111" t="s">
        <v>58</v>
      </c>
      <c r="B9" s="112" t="s">
        <v>59</v>
      </c>
      <c r="C9" s="109"/>
      <c r="D9" s="112"/>
      <c r="E9" s="112"/>
      <c r="F9" s="113"/>
      <c r="G9" s="112" t="str">
        <f>"人（昨年から変化した場合："&amp;R2&amp;"年12月末の人数"</f>
        <v>人（昨年から変化した場合：2022年12月末の人数</v>
      </c>
      <c r="H9" s="112"/>
      <c r="I9" s="112"/>
      <c r="J9" s="112"/>
      <c r="K9" s="112"/>
      <c r="L9" s="112"/>
      <c r="M9" s="112"/>
      <c r="N9" s="112"/>
      <c r="O9" s="112"/>
      <c r="P9" s="113"/>
      <c r="Q9" s="112" t="s">
        <v>60</v>
      </c>
      <c r="R9" s="112"/>
      <c r="S9" s="112"/>
      <c r="T9" s="105"/>
      <c r="U9" s="105"/>
      <c r="V9" s="105"/>
    </row>
    <row r="10" spans="1:23" ht="20" customHeight="1">
      <c r="A10" s="114" t="s">
        <v>61</v>
      </c>
      <c r="B10" s="112" t="s">
        <v>62</v>
      </c>
      <c r="C10" s="15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05"/>
      <c r="U10" s="105"/>
      <c r="V10" s="105"/>
    </row>
    <row r="11" spans="1:23" ht="20" customHeight="1">
      <c r="A11" s="15"/>
      <c r="B11" s="23"/>
      <c r="C11" s="112" t="s">
        <v>63</v>
      </c>
      <c r="D11" s="112"/>
      <c r="G11" s="23"/>
      <c r="H11" s="112" t="s">
        <v>64</v>
      </c>
      <c r="I11" s="112"/>
      <c r="J11" s="112"/>
      <c r="K11" s="112"/>
      <c r="L11" s="23"/>
      <c r="M11" s="112" t="s">
        <v>65</v>
      </c>
      <c r="P11" s="112"/>
      <c r="Q11" s="112"/>
      <c r="R11" s="115"/>
      <c r="S11" s="115"/>
      <c r="T11" s="115"/>
      <c r="U11" s="105"/>
      <c r="V11" s="105"/>
      <c r="W11" s="105"/>
    </row>
    <row r="12" spans="1:23" ht="20" customHeight="1">
      <c r="A12" s="15"/>
      <c r="B12" s="23"/>
      <c r="C12" s="112" t="s">
        <v>66</v>
      </c>
      <c r="D12" s="112"/>
      <c r="E12" s="112"/>
      <c r="F12" s="112"/>
      <c r="G12" s="112"/>
      <c r="H12" s="112"/>
      <c r="I12" s="112"/>
      <c r="J12" s="112"/>
      <c r="K12" s="112"/>
      <c r="N12" s="112"/>
      <c r="O12" s="112"/>
      <c r="P12" s="115"/>
      <c r="Q12" s="115"/>
      <c r="R12" s="115"/>
      <c r="S12" s="105"/>
      <c r="T12" s="105"/>
      <c r="U12" s="105"/>
    </row>
    <row r="13" spans="1:23" ht="24" customHeight="1">
      <c r="A13" s="15" t="s">
        <v>67</v>
      </c>
      <c r="B13" s="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5"/>
      <c r="R13" s="115"/>
      <c r="S13" s="115"/>
      <c r="T13" s="105"/>
      <c r="U13" s="105"/>
      <c r="V13" s="105"/>
    </row>
    <row r="14" spans="1:23" ht="20" customHeight="1">
      <c r="A14" s="111" t="s">
        <v>58</v>
      </c>
      <c r="B14" s="112" t="s">
        <v>68</v>
      </c>
      <c r="C14" s="112"/>
      <c r="D14" s="112"/>
      <c r="E14" s="23"/>
      <c r="F14" s="112" t="s">
        <v>69</v>
      </c>
      <c r="G14" s="112"/>
      <c r="H14" s="112"/>
      <c r="I14" s="23"/>
      <c r="J14" s="112" t="s">
        <v>70</v>
      </c>
      <c r="K14" s="112"/>
      <c r="L14" s="112"/>
      <c r="M14" s="23"/>
      <c r="N14" s="112" t="s">
        <v>71</v>
      </c>
      <c r="P14" s="112"/>
      <c r="Q14" s="115"/>
      <c r="R14" s="115"/>
      <c r="S14" s="115"/>
      <c r="T14" s="105"/>
      <c r="U14" s="105"/>
      <c r="V14" s="105"/>
    </row>
    <row r="15" spans="1:23" ht="20" customHeight="1">
      <c r="A15" s="114" t="s">
        <v>61</v>
      </c>
      <c r="B15" s="112" t="s">
        <v>72</v>
      </c>
      <c r="C15" s="112"/>
      <c r="E15" s="116" t="s">
        <v>73</v>
      </c>
      <c r="F15" s="117"/>
      <c r="G15" s="112" t="s">
        <v>74</v>
      </c>
      <c r="H15" s="23"/>
      <c r="I15" s="112" t="s">
        <v>75</v>
      </c>
      <c r="J15" s="23"/>
      <c r="K15" s="112" t="s">
        <v>76</v>
      </c>
      <c r="L15" s="23"/>
      <c r="M15" s="112" t="s">
        <v>77</v>
      </c>
      <c r="N15" s="113"/>
      <c r="O15" s="112" t="s">
        <v>78</v>
      </c>
      <c r="P15" s="112"/>
      <c r="Q15" s="115"/>
      <c r="R15" s="115"/>
      <c r="S15" s="115"/>
      <c r="T15" s="105"/>
      <c r="U15" s="105"/>
      <c r="V15" s="105"/>
    </row>
    <row r="16" spans="1:23" ht="20" customHeight="1">
      <c r="A16" s="111"/>
      <c r="B16" s="112"/>
      <c r="C16" s="112"/>
      <c r="D16" s="112"/>
      <c r="E16" s="118"/>
      <c r="F16" s="112" t="s">
        <v>79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5"/>
      <c r="R16" s="115"/>
      <c r="S16" s="115"/>
      <c r="T16" s="105"/>
      <c r="U16" s="105"/>
      <c r="V16" s="105"/>
    </row>
    <row r="17" spans="1:23" ht="20" customHeight="1">
      <c r="A17" s="111" t="s">
        <v>80</v>
      </c>
      <c r="B17" s="112" t="s">
        <v>81</v>
      </c>
      <c r="C17" s="112"/>
      <c r="E17" s="116" t="s">
        <v>73</v>
      </c>
      <c r="F17" s="206"/>
      <c r="G17" s="207"/>
      <c r="H17" s="112" t="s">
        <v>82</v>
      </c>
      <c r="I17" s="112"/>
      <c r="J17" s="208"/>
      <c r="K17" s="209"/>
      <c r="L17" s="112" t="s">
        <v>83</v>
      </c>
      <c r="M17" s="112"/>
      <c r="O17" s="112"/>
      <c r="P17" s="112"/>
      <c r="Q17" s="119"/>
      <c r="R17" s="119"/>
      <c r="S17" s="114"/>
      <c r="T17" s="105"/>
      <c r="U17" s="105"/>
      <c r="V17" s="105"/>
    </row>
    <row r="18" spans="1:23" ht="24" customHeight="1">
      <c r="A18" s="15" t="s">
        <v>84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19"/>
      <c r="S18" s="97"/>
      <c r="T18" s="105"/>
      <c r="U18" s="105"/>
      <c r="V18" s="105"/>
    </row>
    <row r="19" spans="1:23" s="123" customFormat="1" ht="20" customHeight="1">
      <c r="A19" s="120"/>
      <c r="B19" s="23"/>
      <c r="C19" s="121" t="s">
        <v>85</v>
      </c>
      <c r="D19" s="121"/>
      <c r="E19" s="121"/>
      <c r="F19" s="121"/>
      <c r="G19" s="121"/>
      <c r="H19" s="121"/>
      <c r="I19" s="121"/>
      <c r="J19" s="122"/>
      <c r="K19" s="121" t="s">
        <v>86</v>
      </c>
      <c r="L19" s="121"/>
      <c r="M19" s="121"/>
      <c r="N19" s="121"/>
      <c r="O19" s="121"/>
      <c r="P19" s="121"/>
      <c r="Q19" s="121"/>
      <c r="R19" s="119"/>
      <c r="S19" s="121"/>
      <c r="T19" s="105"/>
      <c r="U19" s="105"/>
      <c r="V19" s="105"/>
    </row>
    <row r="20" spans="1:23" s="123" customFormat="1" ht="20" customHeight="1">
      <c r="A20" s="120"/>
      <c r="B20" s="23"/>
      <c r="C20" s="121" t="s">
        <v>87</v>
      </c>
      <c r="D20" s="121"/>
      <c r="E20" s="121"/>
      <c r="F20" s="121"/>
      <c r="G20" s="121"/>
      <c r="H20" s="121"/>
      <c r="I20" s="121"/>
      <c r="J20" s="122"/>
      <c r="K20" s="121" t="s">
        <v>88</v>
      </c>
      <c r="L20" s="121"/>
      <c r="M20" s="121"/>
      <c r="N20" s="121"/>
      <c r="O20" s="121"/>
      <c r="P20" s="121"/>
      <c r="Q20" s="121"/>
      <c r="R20" s="121"/>
      <c r="S20" s="121"/>
      <c r="T20" s="105"/>
      <c r="U20" s="105"/>
      <c r="V20" s="105"/>
    </row>
    <row r="21" spans="1:23" s="123" customFormat="1" ht="20" customHeight="1">
      <c r="A21" s="120"/>
      <c r="B21" s="23"/>
      <c r="C21" s="121" t="s">
        <v>89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5"/>
      <c r="U21" s="105"/>
      <c r="V21" s="105"/>
    </row>
    <row r="22" spans="1:23" s="123" customFormat="1" ht="20" customHeight="1">
      <c r="A22" s="124"/>
      <c r="B22" s="23"/>
      <c r="C22" s="121" t="s">
        <v>90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5"/>
      <c r="U22" s="105"/>
      <c r="V22" s="105"/>
      <c r="W22" s="125"/>
    </row>
    <row r="23" spans="1:23" ht="20" customHeight="1">
      <c r="A23" s="120"/>
      <c r="B23" s="23"/>
      <c r="C23" s="121" t="s">
        <v>91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5"/>
      <c r="U23" s="105"/>
      <c r="V23" s="105"/>
      <c r="W23" s="126"/>
    </row>
    <row r="24" spans="1:23" ht="20" customHeight="1">
      <c r="A24" s="97"/>
      <c r="B24" s="121"/>
      <c r="C24" s="127" t="s">
        <v>92</v>
      </c>
      <c r="D24" s="23"/>
      <c r="E24" s="121" t="s">
        <v>93</v>
      </c>
      <c r="F24" s="121"/>
      <c r="G24" s="121"/>
      <c r="H24" s="23"/>
      <c r="I24" s="121" t="s">
        <v>94</v>
      </c>
      <c r="J24" s="121"/>
      <c r="K24" s="121"/>
      <c r="L24" s="23"/>
      <c r="M24" s="121" t="s">
        <v>95</v>
      </c>
      <c r="N24" s="121"/>
      <c r="O24" s="121"/>
      <c r="P24" s="121"/>
      <c r="Q24" s="121"/>
      <c r="R24" s="121"/>
      <c r="S24" s="121"/>
      <c r="T24" s="97"/>
      <c r="U24" s="128"/>
      <c r="V24" s="129"/>
      <c r="W24" s="129"/>
    </row>
    <row r="25" spans="1:23" ht="24" customHeight="1">
      <c r="A25" s="15" t="s">
        <v>96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97"/>
      <c r="U25" s="97"/>
      <c r="V25" s="128"/>
      <c r="W25" s="128"/>
    </row>
    <row r="26" spans="1:23" ht="20" customHeight="1">
      <c r="A26" s="130"/>
      <c r="B26" s="23"/>
      <c r="C26" s="121" t="s">
        <v>97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97"/>
      <c r="U26" s="97"/>
      <c r="V26" s="129"/>
      <c r="W26" s="129"/>
    </row>
    <row r="27" spans="1:23" ht="20" customHeight="1">
      <c r="A27" s="130"/>
      <c r="B27" s="23"/>
      <c r="C27" s="121" t="s">
        <v>98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97"/>
      <c r="U27" s="97"/>
      <c r="V27" s="129"/>
      <c r="W27" s="129"/>
    </row>
    <row r="28" spans="1:23" ht="20" customHeight="1">
      <c r="A28" s="130"/>
      <c r="B28" s="121"/>
      <c r="C28" s="127" t="s">
        <v>92</v>
      </c>
      <c r="D28" s="131" t="str">
        <f>"灯油使用量(18Ｌ換算)：昨冬("&amp;R2&amp;")　約"</f>
        <v>灯油使用量(18Ｌ換算)：昨冬(2022)　約</v>
      </c>
      <c r="E28" s="121"/>
      <c r="F28" s="121"/>
      <c r="G28" s="121"/>
      <c r="H28" s="121"/>
      <c r="I28" s="121"/>
      <c r="J28" s="121"/>
      <c r="K28" s="122"/>
      <c r="L28" s="131" t="str">
        <f>"缶、一昨年("&amp;Q2&amp;")　約"</f>
        <v>缶、一昨年(2021)　約</v>
      </c>
      <c r="M28" s="121"/>
      <c r="N28" s="121"/>
      <c r="O28" s="121"/>
      <c r="P28" s="122"/>
      <c r="Q28" s="131" t="s">
        <v>99</v>
      </c>
      <c r="R28" s="121"/>
      <c r="S28" s="121"/>
      <c r="T28" s="97"/>
      <c r="U28" s="97"/>
      <c r="V28" s="97"/>
      <c r="W28" s="97"/>
    </row>
    <row r="29" spans="1:23" ht="24" customHeight="1">
      <c r="A29" s="15" t="s">
        <v>100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97"/>
      <c r="U29" s="97"/>
      <c r="V29" s="97"/>
      <c r="W29" s="97"/>
    </row>
    <row r="30" spans="1:23" ht="15" customHeight="1">
      <c r="A30" s="132"/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133"/>
      <c r="T30" s="97"/>
    </row>
    <row r="31" spans="1:23" ht="15" customHeight="1">
      <c r="A31" s="132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7"/>
      <c r="S31" s="133"/>
      <c r="T31" s="97"/>
    </row>
    <row r="32" spans="1:23" ht="15" customHeight="1">
      <c r="A32" s="132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133"/>
      <c r="T32" s="97"/>
    </row>
    <row r="33" spans="1:25" ht="15" customHeight="1">
      <c r="A33" s="132"/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00"/>
      <c r="S33" s="133"/>
      <c r="T33" s="97"/>
    </row>
    <row r="34" spans="1:25" ht="24" customHeight="1">
      <c r="A34" s="15" t="s">
        <v>101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134"/>
      <c r="U34" s="134"/>
      <c r="V34" s="134"/>
      <c r="W34" s="134"/>
      <c r="X34" s="134"/>
    </row>
    <row r="35" spans="1:25">
      <c r="B35" s="210" t="s">
        <v>102</v>
      </c>
      <c r="C35" s="211"/>
      <c r="D35" s="212"/>
      <c r="E35" s="135" t="s">
        <v>103</v>
      </c>
      <c r="F35" s="213"/>
      <c r="G35" s="213"/>
      <c r="H35" s="213"/>
      <c r="I35" s="214"/>
      <c r="J35" s="136" t="s">
        <v>104</v>
      </c>
      <c r="K35" s="213"/>
      <c r="L35" s="213"/>
      <c r="M35" s="213"/>
      <c r="N35" s="213"/>
      <c r="O35" s="213"/>
      <c r="P35" s="213"/>
      <c r="Q35" s="214"/>
      <c r="R35" s="215" t="s">
        <v>105</v>
      </c>
      <c r="S35" s="97"/>
      <c r="T35" s="97"/>
      <c r="U35" s="134"/>
      <c r="V35" s="134"/>
      <c r="W35" s="134"/>
      <c r="X35" s="134"/>
      <c r="Y35" s="134"/>
    </row>
    <row r="36" spans="1:25" ht="22" customHeight="1">
      <c r="B36" s="217" t="s">
        <v>106</v>
      </c>
      <c r="C36" s="218"/>
      <c r="D36" s="219"/>
      <c r="E36" s="137"/>
      <c r="F36" s="220"/>
      <c r="G36" s="220"/>
      <c r="H36" s="220"/>
      <c r="I36" s="221"/>
      <c r="J36" s="138"/>
      <c r="K36" s="220"/>
      <c r="L36" s="220"/>
      <c r="M36" s="220"/>
      <c r="N36" s="220"/>
      <c r="O36" s="220"/>
      <c r="P36" s="220"/>
      <c r="Q36" s="221"/>
      <c r="R36" s="216"/>
      <c r="U36" s="134"/>
      <c r="V36" s="134"/>
      <c r="W36" s="134"/>
      <c r="X36" s="134"/>
    </row>
    <row r="37" spans="1:25" ht="22" customHeight="1">
      <c r="B37" s="222" t="s">
        <v>107</v>
      </c>
      <c r="C37" s="223"/>
      <c r="D37" s="224"/>
      <c r="E37" s="139" t="s">
        <v>108</v>
      </c>
      <c r="F37" s="139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6"/>
      <c r="S37" s="134"/>
      <c r="T37" s="134"/>
      <c r="U37" s="134"/>
      <c r="V37" s="134"/>
    </row>
    <row r="38" spans="1:25" ht="22" customHeight="1">
      <c r="B38" s="222" t="s">
        <v>109</v>
      </c>
      <c r="C38" s="223"/>
      <c r="D38" s="224"/>
      <c r="E38" s="227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9"/>
      <c r="S38" s="140"/>
      <c r="U38" s="134"/>
      <c r="V38" s="134"/>
      <c r="W38" s="134"/>
      <c r="X38" s="134"/>
    </row>
    <row r="39" spans="1:25" ht="22" customHeight="1">
      <c r="B39" s="222" t="s">
        <v>110</v>
      </c>
      <c r="C39" s="223"/>
      <c r="D39" s="224"/>
      <c r="E39" s="227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9"/>
      <c r="U39" s="134"/>
      <c r="V39" s="134"/>
      <c r="W39" s="134"/>
      <c r="X39" s="134"/>
    </row>
    <row r="40" spans="1:25" ht="26" customHeight="1">
      <c r="B40" s="141" t="s">
        <v>111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S40" s="91" t="str">
        <f>"杉並・地域エネルギー協議会（"&amp;S2&amp;".12.10）"</f>
        <v>杉並・地域エネルギー協議会（2023.12.10）</v>
      </c>
    </row>
  </sheetData>
  <mergeCells count="19">
    <mergeCell ref="B37:D37"/>
    <mergeCell ref="G37:R37"/>
    <mergeCell ref="B38:D38"/>
    <mergeCell ref="E38:R38"/>
    <mergeCell ref="B39:D39"/>
    <mergeCell ref="E39:R39"/>
    <mergeCell ref="B35:D35"/>
    <mergeCell ref="F35:I35"/>
    <mergeCell ref="K35:Q35"/>
    <mergeCell ref="R35:R36"/>
    <mergeCell ref="B36:D36"/>
    <mergeCell ref="F36:I36"/>
    <mergeCell ref="K36:Q36"/>
    <mergeCell ref="B30:R33"/>
    <mergeCell ref="A1:P1"/>
    <mergeCell ref="Q1:S1"/>
    <mergeCell ref="A3:M3"/>
    <mergeCell ref="F17:G17"/>
    <mergeCell ref="J17:K17"/>
  </mergeCells>
  <phoneticPr fontId="2"/>
  <dataValidations disablePrompts="1" count="1">
    <dataValidation type="list" allowBlank="1" showInputMessage="1" showErrorMessage="1" sqref="B11:B12 G11 L11 E14 I14 M14 H15 J15 L15 L24 B19:B23 D24 H24 B26:B27" xr:uid="{F4955BC9-059F-B44F-B140-5248E734F12F}">
      <formula1>"○"</formula1>
    </dataValidation>
  </dataValidations>
  <printOptions horizontalCentered="1"/>
  <pageMargins left="0.43307086614173229" right="0.43307086614173229" top="0.51181102362204722" bottom="0.19685039370078741" header="0.31496062992125984" footer="3.937007874015748E-2"/>
  <pageSetup paperSize="9" orientation="portrait" r:id="rId1"/>
  <headerFooter>
    <oddHeader xml:space="preserve">&amp;C　
</oddHead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最初にお読みください</vt:lpstr>
      <vt:lpstr>エネルギー調査(データ表)</vt:lpstr>
      <vt:lpstr>エネルギー調査(情報用紙)</vt:lpstr>
      <vt:lpstr>'エネルギー調査(データ表)'!Print_Area</vt:lpstr>
      <vt:lpstr>'エネルギー調査(情報用紙)'!Print_Area</vt:lpstr>
    </vt:vector>
  </TitlesOfParts>
  <Company>地域計画研究所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Y</dc:creator>
  <cp:lastModifiedBy>Microsoft Office User</cp:lastModifiedBy>
  <cp:lastPrinted>2021-11-23T09:12:31Z</cp:lastPrinted>
  <dcterms:created xsi:type="dcterms:W3CDTF">2012-06-05T05:49:23Z</dcterms:created>
  <dcterms:modified xsi:type="dcterms:W3CDTF">2023-12-23T03:28:42Z</dcterms:modified>
</cp:coreProperties>
</file>